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J\____CLDPS\PLAI\"/>
    </mc:Choice>
  </mc:AlternateContent>
  <xr:revisionPtr revIDLastSave="0" documentId="13_ncr:1_{B96C46EB-FDA4-439B-8EDA-AB532229AC5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Anexa 2b-unit.locale active" sheetId="2" r:id="rId1"/>
    <sheet name="Anexa 2c-investitii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M18" i="1"/>
  <c r="M19" i="1"/>
  <c r="M20" i="1"/>
  <c r="M16" i="1"/>
  <c r="L16" i="1"/>
  <c r="M12" i="1"/>
  <c r="L12" i="1"/>
  <c r="L18" i="1" s="1"/>
  <c r="L77" i="2"/>
  <c r="L78" i="2"/>
  <c r="L79" i="2"/>
  <c r="L80" i="2"/>
  <c r="L81" i="2"/>
  <c r="L82" i="2"/>
  <c r="L83" i="2"/>
  <c r="L69" i="2"/>
  <c r="L70" i="2"/>
  <c r="L71" i="2"/>
  <c r="L72" i="2"/>
  <c r="L73" i="2"/>
  <c r="L74" i="2"/>
  <c r="L75" i="2"/>
  <c r="L76" i="2"/>
  <c r="L68" i="2"/>
  <c r="K68" i="2"/>
  <c r="M60" i="2"/>
  <c r="G38" i="2"/>
  <c r="F38" i="2"/>
  <c r="E38" i="2"/>
  <c r="D38" i="2"/>
  <c r="C37" i="2"/>
  <c r="C38" i="2"/>
  <c r="B38" i="2"/>
  <c r="B37" i="2"/>
  <c r="G21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D37" i="2"/>
  <c r="E37" i="2"/>
  <c r="F37" i="2"/>
  <c r="G20" i="2"/>
  <c r="G37" i="2" s="1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A27" i="2"/>
  <c r="A28" i="2"/>
  <c r="A29" i="2"/>
  <c r="A30" i="2"/>
  <c r="A31" i="2"/>
  <c r="A32" i="2"/>
  <c r="A33" i="2"/>
  <c r="A34" i="2"/>
  <c r="A35" i="2"/>
  <c r="A36" i="2"/>
  <c r="A26" i="2"/>
  <c r="G19" i="2"/>
  <c r="G36" i="2" s="1"/>
  <c r="G18" i="2"/>
  <c r="G35" i="2" s="1"/>
  <c r="G17" i="2"/>
  <c r="G34" i="2" s="1"/>
  <c r="G16" i="2"/>
  <c r="G33" i="2" s="1"/>
  <c r="G15" i="2"/>
  <c r="G32" i="2" s="1"/>
  <c r="K19" i="1"/>
  <c r="K20" i="1"/>
  <c r="K16" i="1"/>
  <c r="K12" i="1"/>
  <c r="K17" i="1" s="1"/>
  <c r="J19" i="1"/>
  <c r="J18" i="1"/>
  <c r="J17" i="1"/>
  <c r="I20" i="1"/>
  <c r="I18" i="1"/>
  <c r="I17" i="1"/>
  <c r="I16" i="1"/>
  <c r="I21" i="1" s="1"/>
  <c r="H17" i="1"/>
  <c r="H16" i="1"/>
  <c r="H12" i="1"/>
  <c r="H19" i="1" s="1"/>
  <c r="I12" i="1"/>
  <c r="I19" i="1" s="1"/>
  <c r="J12" i="1"/>
  <c r="J16" i="1" s="1"/>
  <c r="F12" i="1"/>
  <c r="E18" i="1" s="1"/>
  <c r="E12" i="1"/>
  <c r="D17" i="1" s="1"/>
  <c r="D19" i="1"/>
  <c r="D12" i="1"/>
  <c r="C20" i="1" s="1"/>
  <c r="C21" i="1" s="1"/>
  <c r="C12" i="1"/>
  <c r="B19" i="1" s="1"/>
  <c r="B12" i="1"/>
  <c r="E20" i="1"/>
  <c r="B20" i="1"/>
  <c r="C18" i="1"/>
  <c r="B18" i="1"/>
  <c r="B17" i="1"/>
  <c r="E16" i="1"/>
  <c r="B16" i="1"/>
  <c r="G10" i="2"/>
  <c r="G11" i="2"/>
  <c r="G12" i="2"/>
  <c r="G13" i="2"/>
  <c r="G14" i="2"/>
  <c r="B10" i="2"/>
  <c r="E27" i="2" s="1"/>
  <c r="B11" i="2"/>
  <c r="E28" i="2" s="1"/>
  <c r="B12" i="2"/>
  <c r="C29" i="2" s="1"/>
  <c r="B13" i="2"/>
  <c r="F30" i="2" s="1"/>
  <c r="B14" i="2"/>
  <c r="C31" i="2" s="1"/>
  <c r="G9" i="2"/>
  <c r="B9" i="2"/>
  <c r="D26" i="2" s="1"/>
  <c r="G12" i="1"/>
  <c r="F17" i="1" s="1"/>
  <c r="G19" i="1"/>
  <c r="C17" i="1"/>
  <c r="C19" i="1"/>
  <c r="C16" i="1"/>
  <c r="L21" i="1" l="1"/>
  <c r="L17" i="1"/>
  <c r="L20" i="1"/>
  <c r="L19" i="1"/>
  <c r="B21" i="1"/>
  <c r="F19" i="1"/>
  <c r="G17" i="1"/>
  <c r="D16" i="1"/>
  <c r="F18" i="1"/>
  <c r="F20" i="1"/>
  <c r="E17" i="1"/>
  <c r="E21" i="1" s="1"/>
  <c r="E19" i="1"/>
  <c r="H20" i="1"/>
  <c r="G16" i="1"/>
  <c r="G21" i="1" s="1"/>
  <c r="D18" i="1"/>
  <c r="D20" i="1"/>
  <c r="G18" i="1"/>
  <c r="G20" i="1"/>
  <c r="H18" i="1"/>
  <c r="H21" i="1" s="1"/>
  <c r="J20" i="1"/>
  <c r="K18" i="1"/>
  <c r="K21" i="1" s="1"/>
  <c r="F16" i="1"/>
  <c r="F21" i="1" s="1"/>
  <c r="B35" i="2"/>
  <c r="B33" i="2"/>
  <c r="B36" i="2"/>
  <c r="B32" i="2"/>
  <c r="B34" i="2"/>
  <c r="D31" i="2"/>
  <c r="C27" i="2"/>
  <c r="G27" i="2"/>
  <c r="D27" i="2"/>
  <c r="F27" i="2"/>
  <c r="E29" i="2"/>
  <c r="E26" i="2"/>
  <c r="E31" i="2"/>
  <c r="F29" i="2"/>
  <c r="D29" i="2"/>
  <c r="G29" i="2"/>
  <c r="G31" i="2"/>
  <c r="G30" i="2"/>
  <c r="C28" i="2"/>
  <c r="E30" i="2"/>
  <c r="F26" i="2"/>
  <c r="D28" i="2"/>
  <c r="G28" i="2"/>
  <c r="F28" i="2"/>
  <c r="C26" i="2"/>
  <c r="D30" i="2"/>
  <c r="F31" i="2"/>
  <c r="G26" i="2"/>
  <c r="C30" i="2"/>
  <c r="D21" i="1" l="1"/>
  <c r="B31" i="2"/>
  <c r="B29" i="2"/>
  <c r="B27" i="2"/>
  <c r="B28" i="2"/>
  <c r="B26" i="2"/>
  <c r="B30" i="2"/>
</calcChain>
</file>

<file path=xl/sharedStrings.xml><?xml version="1.0" encoding="utf-8"?>
<sst xmlns="http://schemas.openxmlformats.org/spreadsheetml/2006/main" count="82" uniqueCount="51">
  <si>
    <t>Total</t>
  </si>
  <si>
    <t>construcţii</t>
  </si>
  <si>
    <t>Investiţiile brute ale unităţilor locale active din industrie, construcţii, comerţ şi alte servicii</t>
  </si>
  <si>
    <t>comerţ</t>
  </si>
  <si>
    <t>- Structura în % -</t>
  </si>
  <si>
    <t>Anexa 2c</t>
  </si>
  <si>
    <t>- mil. RON (preţuri curente) -</t>
  </si>
  <si>
    <t>Jud. Dambovita</t>
  </si>
  <si>
    <t>industrie</t>
  </si>
  <si>
    <t>TOTAL judet</t>
  </si>
  <si>
    <t xml:space="preserve">servicii </t>
  </si>
  <si>
    <t>alte activitati</t>
  </si>
  <si>
    <t>Anexa 2b</t>
  </si>
  <si>
    <t>Dinamica firmelor  - unităţi locale active din industrie, construcţii, comerţ şi alte servicii - 
jud. DÂMBOVIŢA</t>
  </si>
  <si>
    <t xml:space="preserve">Nr. de unităţi locale active din industrie, construcţii, comerţ şi alte servicii, pe clase de mărime. Jud. DÂMBOVIŢA     
    </t>
  </si>
  <si>
    <t>- nr. firme -</t>
  </si>
  <si>
    <t>Anul \ clasa de mărime</t>
  </si>
  <si>
    <t>Total firme</t>
  </si>
  <si>
    <r>
      <t xml:space="preserve">0-9 </t>
    </r>
    <r>
      <rPr>
        <sz val="10"/>
        <rFont val="Arial Narrow"/>
        <family val="2"/>
      </rPr>
      <t>angajaţi</t>
    </r>
  </si>
  <si>
    <r>
      <t xml:space="preserve">10-49 </t>
    </r>
    <r>
      <rPr>
        <sz val="10"/>
        <rFont val="Arial Narrow"/>
        <family val="2"/>
      </rPr>
      <t>angajaţi</t>
    </r>
  </si>
  <si>
    <r>
      <t xml:space="preserve">50-249 </t>
    </r>
    <r>
      <rPr>
        <sz val="10"/>
        <rFont val="Arial Narrow"/>
        <family val="2"/>
      </rPr>
      <t>angajaţi</t>
    </r>
  </si>
  <si>
    <r>
      <t xml:space="preserve">peste 250 </t>
    </r>
    <r>
      <rPr>
        <sz val="10"/>
        <rFont val="Arial Narrow"/>
        <family val="2"/>
      </rPr>
      <t xml:space="preserve">angajaţi </t>
    </r>
  </si>
  <si>
    <r>
      <t xml:space="preserve">Total IMM 
</t>
    </r>
    <r>
      <rPr>
        <sz val="10"/>
        <rFont val="Arial Narrow"/>
        <family val="2"/>
      </rPr>
      <t>(0-249 angajaţi)</t>
    </r>
  </si>
  <si>
    <t>Ponderea pe clase de mărime a nr. de unităţi locale active. Jud.DÂMBOVIŢA</t>
  </si>
  <si>
    <t>- % firme -</t>
  </si>
  <si>
    <r>
      <t xml:space="preserve">Total IMM 
</t>
    </r>
    <r>
      <rPr>
        <sz val="10"/>
        <rFont val="Arial Narrow"/>
        <family val="2"/>
      </rPr>
      <t>(0-259 angajaţi)</t>
    </r>
  </si>
  <si>
    <t>Personalul din unităţile locale active din industrie, construcţii, comerţ şi alte servicii, pe activităţi ale economiei naţionale. Jud. DÂMBOVIŢA</t>
  </si>
  <si>
    <t xml:space="preserve">  CAEN Rev.2</t>
  </si>
  <si>
    <t xml:space="preserve">Industrie extractivă </t>
  </si>
  <si>
    <t>Industrie prelucrătoare</t>
  </si>
  <si>
    <t>Productia si furnizarea de energie electrică şi termică, gaze, apă calda si aer conditionat</t>
  </si>
  <si>
    <t>Construcţii</t>
  </si>
  <si>
    <t>Distributia apei; salubritate, gestionarea deseurilor</t>
  </si>
  <si>
    <t>Hoteluri şi restaurante</t>
  </si>
  <si>
    <t>Transport, depozitare şi activitati de posta si curierat</t>
  </si>
  <si>
    <t>Informatii si comunicatii</t>
  </si>
  <si>
    <t>Tranzacţii imobiliare</t>
  </si>
  <si>
    <t>Activitati profesionale, stiintifice si tehnice</t>
  </si>
  <si>
    <t xml:space="preserve">   Total</t>
  </si>
  <si>
    <t>Activitati de servicii administrative</t>
  </si>
  <si>
    <t>Activitati de spectacole, culturale si recreative</t>
  </si>
  <si>
    <t xml:space="preserve">Alte activităţi </t>
  </si>
  <si>
    <t>1) Datele statistice referitoare la comerţ în raport cu Clasificarea activităţilor din economia naţională (CAEN) includ comerţul cu ridicata şi cu amănuntul, întreţinerea şi repararea autovehiculelor, motocicletelor şi a bunurilor personale şi de uz gospo</t>
  </si>
  <si>
    <t xml:space="preserve">2) Sunt incluse numai unităţile locale cu activ. de învăţământ sau sănătate şi asistenţă socială, organizate ca societăţi comerciale </t>
  </si>
  <si>
    <t>Structura personalului din unităţile locale active din industrie, construcţii, comerţ şi alte servicii, pe activităţi ale economiei naţionale. Jud.DÂMBOVIŢA</t>
  </si>
  <si>
    <r>
      <t xml:space="preserve">Comerţ </t>
    </r>
    <r>
      <rPr>
        <vertAlign val="superscript"/>
        <sz val="10"/>
        <color rgb="FF000000"/>
        <rFont val="Arial Narrow"/>
        <family val="2"/>
        <charset val="238"/>
      </rPr>
      <t>1)</t>
    </r>
  </si>
  <si>
    <r>
      <t>Învăţământ</t>
    </r>
    <r>
      <rPr>
        <b/>
        <sz val="10"/>
        <color rgb="FF000000"/>
        <rFont val="Arial Narrow"/>
        <family val="2"/>
        <charset val="238"/>
      </rPr>
      <t xml:space="preserve"> </t>
    </r>
    <r>
      <rPr>
        <b/>
        <vertAlign val="superscript"/>
        <sz val="10"/>
        <color rgb="FF000000"/>
        <rFont val="Arial Narrow"/>
        <family val="2"/>
        <charset val="238"/>
      </rPr>
      <t>2)</t>
    </r>
  </si>
  <si>
    <r>
      <t>Sănătate şi asistenţă socială</t>
    </r>
    <r>
      <rPr>
        <b/>
        <vertAlign val="superscript"/>
        <sz val="10"/>
        <color rgb="FF000000"/>
        <rFont val="Arial Narrow"/>
        <family val="2"/>
        <charset val="238"/>
      </rPr>
      <t xml:space="preserve"> 2)</t>
    </r>
  </si>
  <si>
    <t> 100,0</t>
  </si>
  <si>
    <t xml:space="preserve">  CAEN Rev,2</t>
  </si>
  <si>
    <t>Sursa: DJS Dambovita, Anuarul statistic 2009,2010,2011,2012,2013,2014,2015,2016,2017,2018,2019,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</si>
</sst>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1" x14ac:knownFonts="1">
    <font>
      <sz val="10"/>
      <name val="Arial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Narrow"/>
      <family val="2"/>
      <charset val="238"/>
    </font>
    <font>
      <i/>
      <sz val="10"/>
      <name val="Arial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</font>
    <font>
      <b/>
      <u/>
      <sz val="10"/>
      <name val="Arial"/>
      <family val="2"/>
      <charset val="238"/>
    </font>
    <font>
      <b/>
      <u/>
      <sz val="11"/>
      <name val="Arial"/>
      <family val="2"/>
    </font>
    <font>
      <sz val="8"/>
      <name val="Arial Narrow"/>
      <family val="2"/>
    </font>
    <font>
      <b/>
      <u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rgb="FF000000"/>
      <name val="Arial Narrow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vertAlign val="superscript"/>
      <sz val="10"/>
      <color rgb="FF000000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i/>
      <sz val="10"/>
      <name val="Arial"/>
      <family val="2"/>
    </font>
    <font>
      <sz val="10"/>
      <name val="Arial"/>
      <family val="2"/>
    </font>
    <font>
      <b/>
      <sz val="10"/>
      <color rgb="FF2E2EFA"/>
      <name val="Arial"/>
      <family val="2"/>
    </font>
    <font>
      <sz val="10"/>
      <color rgb="FF2E2EF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top" wrapText="1"/>
    </xf>
    <xf numFmtId="0" fontId="6" fillId="0" borderId="0" xfId="0" applyFont="1" applyAlignment="1">
      <alignment vertical="top"/>
    </xf>
    <xf numFmtId="0" fontId="3" fillId="2" borderId="0" xfId="0" applyFont="1" applyFill="1"/>
    <xf numFmtId="0" fontId="3" fillId="0" borderId="0" xfId="0" applyFont="1"/>
    <xf numFmtId="49" fontId="4" fillId="0" borderId="0" xfId="0" applyNumberFormat="1" applyFont="1"/>
    <xf numFmtId="164" fontId="5" fillId="0" borderId="1" xfId="0" applyNumberFormat="1" applyFont="1" applyBorder="1"/>
    <xf numFmtId="0" fontId="11" fillId="0" borderId="0" xfId="0" applyFont="1" applyAlignment="1">
      <alignment vertical="top"/>
    </xf>
    <xf numFmtId="0" fontId="12" fillId="0" borderId="0" xfId="0" applyFont="1"/>
    <xf numFmtId="1" fontId="0" fillId="0" borderId="0" xfId="0" applyNumberFormat="1"/>
    <xf numFmtId="0" fontId="2" fillId="0" borderId="1" xfId="0" applyFont="1" applyBorder="1" applyAlignment="1">
      <alignment horizontal="right"/>
    </xf>
    <xf numFmtId="0" fontId="13" fillId="0" borderId="1" xfId="0" applyFont="1" applyBorder="1" applyAlignment="1" applyProtection="1">
      <alignment horizontal="right" vertical="center"/>
      <protection locked="0"/>
    </xf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" fillId="3" borderId="2" xfId="0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6" fillId="0" borderId="3" xfId="0" applyFont="1" applyBorder="1" applyAlignment="1">
      <alignment horizontal="center"/>
    </xf>
    <xf numFmtId="2" fontId="16" fillId="0" borderId="3" xfId="0" applyNumberFormat="1" applyFont="1" applyBorder="1"/>
    <xf numFmtId="2" fontId="16" fillId="0" borderId="0" xfId="0" applyNumberFormat="1" applyFont="1"/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7" fillId="4" borderId="0" xfId="0" applyFont="1" applyFill="1" applyAlignment="1">
      <alignment horizontal="left" wrapText="1" indent="2"/>
    </xf>
    <xf numFmtId="49" fontId="1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  <xf numFmtId="0" fontId="0" fillId="4" borderId="0" xfId="0" applyFill="1"/>
    <xf numFmtId="164" fontId="0" fillId="0" borderId="1" xfId="0" applyNumberFormat="1" applyBorder="1" applyAlignment="1">
      <alignment horizontal="right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 wrapText="1" indent="2"/>
    </xf>
    <xf numFmtId="165" fontId="18" fillId="0" borderId="0" xfId="0" applyNumberFormat="1" applyFont="1" applyAlignment="1">
      <alignment horizontal="right"/>
    </xf>
    <xf numFmtId="165" fontId="17" fillId="4" borderId="0" xfId="0" applyNumberFormat="1" applyFont="1" applyFill="1" applyAlignment="1">
      <alignment horizontal="right"/>
    </xf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13" fillId="4" borderId="1" xfId="0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vertical="top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vertical="top" wrapText="1"/>
    </xf>
    <xf numFmtId="0" fontId="2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7" borderId="0" xfId="0" applyFont="1" applyFill="1" applyAlignment="1">
      <alignment horizontal="left" vertical="center" wrapText="1" indent="2"/>
    </xf>
    <xf numFmtId="0" fontId="22" fillId="7" borderId="0" xfId="0" applyFont="1" applyFill="1" applyAlignment="1">
      <alignment horizontal="right" vertical="center"/>
    </xf>
    <xf numFmtId="0" fontId="20" fillId="7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right" vertical="center"/>
    </xf>
    <xf numFmtId="0" fontId="22" fillId="7" borderId="1" xfId="0" applyFont="1" applyFill="1" applyBorder="1" applyAlignment="1">
      <alignment horizontal="left" vertical="center" wrapText="1" indent="2"/>
    </xf>
    <xf numFmtId="0" fontId="22" fillId="7" borderId="1" xfId="0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right" vertical="center"/>
    </xf>
    <xf numFmtId="0" fontId="26" fillId="5" borderId="1" xfId="0" applyFont="1" applyFill="1" applyBorder="1" applyAlignment="1">
      <alignment vertical="center" wrapText="1"/>
    </xf>
    <xf numFmtId="164" fontId="20" fillId="7" borderId="1" xfId="0" applyNumberFormat="1" applyFont="1" applyFill="1" applyBorder="1" applyAlignment="1">
      <alignment vertical="center"/>
    </xf>
    <xf numFmtId="164" fontId="5" fillId="7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22" fillId="7" borderId="1" xfId="0" applyNumberFormat="1" applyFont="1" applyFill="1" applyBorder="1" applyAlignment="1">
      <alignment horizontal="right" vertical="center"/>
    </xf>
    <xf numFmtId="164" fontId="22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15" fillId="0" borderId="0" xfId="0" applyFont="1"/>
    <xf numFmtId="0" fontId="7" fillId="5" borderId="0" xfId="0" applyFont="1" applyFill="1" applyAlignment="1">
      <alignment vertical="center"/>
    </xf>
    <xf numFmtId="0" fontId="27" fillId="0" borderId="0" xfId="0" applyFont="1" applyAlignment="1">
      <alignment vertical="top"/>
    </xf>
    <xf numFmtId="0" fontId="28" fillId="0" borderId="0" xfId="0" applyFont="1"/>
    <xf numFmtId="0" fontId="9" fillId="5" borderId="1" xfId="0" applyFont="1" applyFill="1" applyBorder="1"/>
    <xf numFmtId="0" fontId="1" fillId="5" borderId="1" xfId="0" applyFont="1" applyFill="1" applyBorder="1"/>
    <xf numFmtId="1" fontId="2" fillId="6" borderId="1" xfId="0" applyNumberFormat="1" applyFont="1" applyFill="1" applyBorder="1" applyAlignment="1">
      <alignment horizontal="right" vertical="center"/>
    </xf>
    <xf numFmtId="1" fontId="17" fillId="6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2" fillId="7" borderId="0" xfId="0" applyFont="1" applyFill="1" applyAlignment="1">
      <alignment horizontal="right" vertical="center"/>
    </xf>
    <xf numFmtId="0" fontId="1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6" fillId="0" borderId="4" xfId="0" applyNumberFormat="1" applyFont="1" applyBorder="1" applyAlignment="1">
      <alignment horizontal="right" vertical="top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/>
    </xf>
    <xf numFmtId="0" fontId="2" fillId="6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5" borderId="0" xfId="0" applyFont="1" applyFill="1"/>
    <xf numFmtId="0" fontId="1" fillId="0" borderId="0" xfId="0" applyFont="1"/>
    <xf numFmtId="0" fontId="0" fillId="4" borderId="1" xfId="0" applyFill="1" applyBorder="1"/>
    <xf numFmtId="0" fontId="29" fillId="5" borderId="1" xfId="0" applyFont="1" applyFill="1" applyBorder="1"/>
    <xf numFmtId="164" fontId="5" fillId="0" borderId="5" xfId="0" applyNumberFormat="1" applyFont="1" applyBorder="1"/>
    <xf numFmtId="164" fontId="1" fillId="0" borderId="5" xfId="0" applyNumberFormat="1" applyFont="1" applyBorder="1" applyAlignment="1">
      <alignment horizontal="right"/>
    </xf>
    <xf numFmtId="0" fontId="30" fillId="5" borderId="1" xfId="0" applyFont="1" applyFill="1" applyBorder="1"/>
    <xf numFmtId="0" fontId="10" fillId="4" borderId="1" xfId="0" applyFont="1" applyFill="1" applyBorder="1"/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E2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Ponderea investiţiilor brute pe sectoare - Judeţul Dâmboviţa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'Anexa 2c-investitii'!$B$15</c:f>
              <c:strCache>
                <c:ptCount val="1"/>
                <c:pt idx="0">
                  <c:v>2009</c:v>
                </c:pt>
              </c:strCache>
            </c:strRef>
          </c:tx>
          <c:spPr>
            <a:pattFill prst="pct60">
              <a:fgClr>
                <a:srgbClr xmlns:mc="http://schemas.openxmlformats.org/markup-compatibility/2006" xmlns:a14="http://schemas.microsoft.com/office/drawing/2010/main" val="339966" mc:Ignorable="a14" a14:legacySpreadsheetColorIndex="57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'Anexa 2c-investitii'!$A$16:$A$19</c:f>
              <c:strCache>
                <c:ptCount val="4"/>
                <c:pt idx="0">
                  <c:v>industrie</c:v>
                </c:pt>
                <c:pt idx="1">
                  <c:v>construcţii</c:v>
                </c:pt>
                <c:pt idx="2">
                  <c:v>comerţ</c:v>
                </c:pt>
                <c:pt idx="3">
                  <c:v>servicii </c:v>
                </c:pt>
              </c:strCache>
            </c:strRef>
          </c:cat>
          <c:val>
            <c:numRef>
              <c:f>'Anexa 2c-investitii'!$B$16:$B$19</c:f>
              <c:numCache>
                <c:formatCode>#,#00</c:formatCode>
                <c:ptCount val="4"/>
                <c:pt idx="0">
                  <c:v>69.670932358318112</c:v>
                </c:pt>
                <c:pt idx="1">
                  <c:v>4.6617915904936016</c:v>
                </c:pt>
                <c:pt idx="2">
                  <c:v>16.398537477148082</c:v>
                </c:pt>
                <c:pt idx="3">
                  <c:v>11.946983546617915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1-477E-A7C7-D58332910026}"/>
            </c:ext>
          </c:extLst>
        </c:ser>
        <c:ser>
          <c:idx val="0"/>
          <c:order val="1"/>
          <c:tx>
            <c:strRef>
              <c:f>'Anexa 2c-investitii'!$C$15</c:f>
              <c:strCache>
                <c:ptCount val="1"/>
                <c:pt idx="0">
                  <c:v>2010</c:v>
                </c:pt>
              </c:strCache>
            </c:strRef>
          </c:tx>
          <c:spPr>
            <a:pattFill prst="sphere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'Anexa 2c-investitii'!$A$16:$A$19</c:f>
              <c:strCache>
                <c:ptCount val="4"/>
                <c:pt idx="0">
                  <c:v>industrie</c:v>
                </c:pt>
                <c:pt idx="1">
                  <c:v>construcţii</c:v>
                </c:pt>
                <c:pt idx="2">
                  <c:v>comerţ</c:v>
                </c:pt>
                <c:pt idx="3">
                  <c:v>servicii </c:v>
                </c:pt>
              </c:strCache>
            </c:strRef>
          </c:cat>
          <c:val>
            <c:numRef>
              <c:f>'Anexa 2c-investitii'!$C$16:$C$19</c:f>
              <c:numCache>
                <c:formatCode>#,#00</c:formatCode>
                <c:ptCount val="4"/>
                <c:pt idx="0">
                  <c:v>85.066182749786506</c:v>
                </c:pt>
                <c:pt idx="1">
                  <c:v>3.0742954739538852</c:v>
                </c:pt>
                <c:pt idx="2">
                  <c:v>12.926985482493594</c:v>
                </c:pt>
                <c:pt idx="3">
                  <c:v>9.7459436379163105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1-477E-A7C7-D58332910026}"/>
            </c:ext>
          </c:extLst>
        </c:ser>
        <c:ser>
          <c:idx val="5"/>
          <c:order val="2"/>
          <c:tx>
            <c:strRef>
              <c:f>'Anexa 2c-investitii'!$D$15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'Anexa 2c-investitii'!$A$16:$A$19</c:f>
              <c:strCache>
                <c:ptCount val="4"/>
                <c:pt idx="0">
                  <c:v>industrie</c:v>
                </c:pt>
                <c:pt idx="1">
                  <c:v>construcţii</c:v>
                </c:pt>
                <c:pt idx="2">
                  <c:v>comerţ</c:v>
                </c:pt>
                <c:pt idx="3">
                  <c:v>servicii </c:v>
                </c:pt>
              </c:strCache>
            </c:strRef>
          </c:cat>
          <c:val>
            <c:numRef>
              <c:f>'Anexa 2c-investitii'!$D$16:$D$19</c:f>
              <c:numCache>
                <c:formatCode>#,#00</c:formatCode>
                <c:ptCount val="4"/>
                <c:pt idx="0">
                  <c:v>38.655049699349611</c:v>
                </c:pt>
                <c:pt idx="1">
                  <c:v>2.8040250337464721</c:v>
                </c:pt>
                <c:pt idx="2">
                  <c:v>6.6572585593324325</c:v>
                </c:pt>
                <c:pt idx="3">
                  <c:v>6.3504724506074357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1-477E-A7C7-D58332910026}"/>
            </c:ext>
          </c:extLst>
        </c:ser>
        <c:ser>
          <c:idx val="1"/>
          <c:order val="3"/>
          <c:tx>
            <c:strRef>
              <c:f>'Anexa 2c-investitii'!$E$15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'Anexa 2c-investitii'!$A$16:$A$19</c:f>
              <c:strCache>
                <c:ptCount val="4"/>
                <c:pt idx="0">
                  <c:v>industrie</c:v>
                </c:pt>
                <c:pt idx="1">
                  <c:v>construcţii</c:v>
                </c:pt>
                <c:pt idx="2">
                  <c:v>comerţ</c:v>
                </c:pt>
                <c:pt idx="3">
                  <c:v>servicii </c:v>
                </c:pt>
              </c:strCache>
            </c:strRef>
          </c:cat>
          <c:val>
            <c:numRef>
              <c:f>'Anexa 2c-investitii'!$E$16:$E$19</c:f>
              <c:numCache>
                <c:formatCode>#,#00</c:formatCode>
                <c:ptCount val="4"/>
                <c:pt idx="0">
                  <c:v>72.293460925039852</c:v>
                </c:pt>
                <c:pt idx="1">
                  <c:v>2.1818181818181812</c:v>
                </c:pt>
                <c:pt idx="2">
                  <c:v>12.210526315789471</c:v>
                </c:pt>
                <c:pt idx="3">
                  <c:v>8.4146730462519912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51-477E-A7C7-D58332910026}"/>
            </c:ext>
          </c:extLst>
        </c:ser>
        <c:ser>
          <c:idx val="2"/>
          <c:order val="4"/>
          <c:tx>
            <c:strRef>
              <c:f>'Anexa 2c-investitii'!$F$15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wdUpDiag">
              <a:fgClr>
                <a:srgbClr val="7030A0"/>
              </a:fgClr>
              <a:bgClr>
                <a:schemeClr val="accent4">
                  <a:lumMod val="60000"/>
                  <a:lumOff val="40000"/>
                </a:schemeClr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'Anexa 2c-investitii'!$A$16:$A$19</c:f>
              <c:strCache>
                <c:ptCount val="4"/>
                <c:pt idx="0">
                  <c:v>industrie</c:v>
                </c:pt>
                <c:pt idx="1">
                  <c:v>construcţii</c:v>
                </c:pt>
                <c:pt idx="2">
                  <c:v>comerţ</c:v>
                </c:pt>
                <c:pt idx="3">
                  <c:v>servicii </c:v>
                </c:pt>
              </c:strCache>
            </c:strRef>
          </c:cat>
          <c:val>
            <c:numRef>
              <c:f>'Anexa 2c-investitii'!$F$16:$F$19</c:f>
              <c:numCache>
                <c:formatCode>#,#00</c:formatCode>
                <c:ptCount val="4"/>
                <c:pt idx="0">
                  <c:v>74.98972180348089</c:v>
                </c:pt>
                <c:pt idx="1">
                  <c:v>1.7404412772372209</c:v>
                </c:pt>
                <c:pt idx="2">
                  <c:v>18.699465533781005</c:v>
                </c:pt>
                <c:pt idx="3">
                  <c:v>7.0851034671782926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51-477E-A7C7-D58332910026}"/>
            </c:ext>
          </c:extLst>
        </c:ser>
        <c:ser>
          <c:idx val="3"/>
          <c:order val="5"/>
          <c:tx>
            <c:strRef>
              <c:f>'Anexa 2c-investitii'!$G$15</c:f>
              <c:strCache>
                <c:ptCount val="1"/>
                <c:pt idx="0">
                  <c:v>2014</c:v>
                </c:pt>
              </c:strCache>
            </c:strRef>
          </c:tx>
          <c:spPr>
            <a:pattFill prst="smCheck">
              <a:fgClr>
                <a:schemeClr val="bg1"/>
              </a:fgClr>
              <a:bgClr>
                <a:srgbClr val="7030A0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'Anexa 2c-investitii'!$A$16:$A$19</c:f>
              <c:strCache>
                <c:ptCount val="4"/>
                <c:pt idx="0">
                  <c:v>industrie</c:v>
                </c:pt>
                <c:pt idx="1">
                  <c:v>construcţii</c:v>
                </c:pt>
                <c:pt idx="2">
                  <c:v>comerţ</c:v>
                </c:pt>
                <c:pt idx="3">
                  <c:v>servicii </c:v>
                </c:pt>
              </c:strCache>
            </c:strRef>
          </c:cat>
          <c:val>
            <c:numRef>
              <c:f>'Anexa 2c-investitii'!$G$16:$G$19</c:f>
              <c:numCache>
                <c:formatCode>#,#00</c:formatCode>
                <c:ptCount val="4"/>
                <c:pt idx="0">
                  <c:v>74.510072632588759</c:v>
                </c:pt>
                <c:pt idx="1">
                  <c:v>1.8363711114156505</c:v>
                </c:pt>
                <c:pt idx="2">
                  <c:v>7.2701110045224073</c:v>
                </c:pt>
                <c:pt idx="3">
                  <c:v>11.682883376730164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51-477E-A7C7-D58332910026}"/>
            </c:ext>
          </c:extLst>
        </c:ser>
        <c:ser>
          <c:idx val="6"/>
          <c:order val="6"/>
          <c:tx>
            <c:strRef>
              <c:f>'Anexa 2c-investitii'!$H$15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'Anexa 2c-investitii'!$A$16:$A$19</c:f>
              <c:strCache>
                <c:ptCount val="4"/>
                <c:pt idx="0">
                  <c:v>industrie</c:v>
                </c:pt>
                <c:pt idx="1">
                  <c:v>construcţii</c:v>
                </c:pt>
                <c:pt idx="2">
                  <c:v>comerţ</c:v>
                </c:pt>
                <c:pt idx="3">
                  <c:v>servicii </c:v>
                </c:pt>
              </c:strCache>
            </c:strRef>
          </c:cat>
          <c:val>
            <c:numRef>
              <c:f>'Anexa 2c-investitii'!$H$16:$H$19</c:f>
              <c:numCache>
                <c:formatCode>#,#00</c:formatCode>
                <c:ptCount val="4"/>
                <c:pt idx="0">
                  <c:v>61.498415572657315</c:v>
                </c:pt>
                <c:pt idx="1">
                  <c:v>4.5495699411498416</c:v>
                </c:pt>
                <c:pt idx="2">
                  <c:v>9.37830089029727</c:v>
                </c:pt>
                <c:pt idx="3">
                  <c:v>17.556963935415727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51-477E-A7C7-D58332910026}"/>
            </c:ext>
          </c:extLst>
        </c:ser>
        <c:ser>
          <c:idx val="7"/>
          <c:order val="7"/>
          <c:tx>
            <c:strRef>
              <c:f>'Anexa 2c-investitii'!$I$15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'Anexa 2c-investitii'!$A$16:$A$19</c:f>
              <c:strCache>
                <c:ptCount val="4"/>
                <c:pt idx="0">
                  <c:v>industrie</c:v>
                </c:pt>
                <c:pt idx="1">
                  <c:v>construcţii</c:v>
                </c:pt>
                <c:pt idx="2">
                  <c:v>comerţ</c:v>
                </c:pt>
                <c:pt idx="3">
                  <c:v>servicii </c:v>
                </c:pt>
              </c:strCache>
            </c:strRef>
          </c:cat>
          <c:val>
            <c:numRef>
              <c:f>'Anexa 2c-investitii'!$I$16:$I$19</c:f>
              <c:numCache>
                <c:formatCode>#,#00</c:formatCode>
                <c:ptCount val="4"/>
                <c:pt idx="0">
                  <c:v>52.749435665914213</c:v>
                </c:pt>
                <c:pt idx="1">
                  <c:v>5.1647855530474036</c:v>
                </c:pt>
                <c:pt idx="2">
                  <c:v>16.334085778781034</c:v>
                </c:pt>
                <c:pt idx="3">
                  <c:v>21.17381489841986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51-477E-A7C7-D58332910026}"/>
            </c:ext>
          </c:extLst>
        </c:ser>
        <c:ser>
          <c:idx val="8"/>
          <c:order val="8"/>
          <c:tx>
            <c:strRef>
              <c:f>'Anexa 2c-investitii'!$J$15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'Anexa 2c-investitii'!$A$16:$A$19</c:f>
              <c:strCache>
                <c:ptCount val="4"/>
                <c:pt idx="0">
                  <c:v>industrie</c:v>
                </c:pt>
                <c:pt idx="1">
                  <c:v>construcţii</c:v>
                </c:pt>
                <c:pt idx="2">
                  <c:v>comerţ</c:v>
                </c:pt>
                <c:pt idx="3">
                  <c:v>servicii </c:v>
                </c:pt>
              </c:strCache>
            </c:strRef>
          </c:cat>
          <c:val>
            <c:numRef>
              <c:f>'Anexa 2c-investitii'!$J$16:$J$19</c:f>
              <c:numCache>
                <c:formatCode>#,#00</c:formatCode>
                <c:ptCount val="4"/>
                <c:pt idx="0">
                  <c:v>66.850607501320653</c:v>
                </c:pt>
                <c:pt idx="1">
                  <c:v>3.9751716851558374</c:v>
                </c:pt>
                <c:pt idx="2">
                  <c:v>9.2776016904384573</c:v>
                </c:pt>
                <c:pt idx="3">
                  <c:v>15.279978869519281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51-477E-A7C7-D58332910026}"/>
            </c:ext>
          </c:extLst>
        </c:ser>
        <c:ser>
          <c:idx val="9"/>
          <c:order val="9"/>
          <c:tx>
            <c:strRef>
              <c:f>'Anexa 2c-investitii'!$K$15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'Anexa 2c-investitii'!$A$16:$A$19</c:f>
              <c:strCache>
                <c:ptCount val="4"/>
                <c:pt idx="0">
                  <c:v>industrie</c:v>
                </c:pt>
                <c:pt idx="1">
                  <c:v>construcţii</c:v>
                </c:pt>
                <c:pt idx="2">
                  <c:v>comerţ</c:v>
                </c:pt>
                <c:pt idx="3">
                  <c:v>servicii </c:v>
                </c:pt>
              </c:strCache>
            </c:strRef>
          </c:cat>
          <c:val>
            <c:numRef>
              <c:f>'Anexa 2c-investitii'!$K$16:$K$19</c:f>
              <c:numCache>
                <c:formatCode>#,#00</c:formatCode>
                <c:ptCount val="4"/>
                <c:pt idx="0">
                  <c:v>62.943311924043563</c:v>
                </c:pt>
                <c:pt idx="1">
                  <c:v>5.7246579167830216</c:v>
                </c:pt>
                <c:pt idx="2">
                  <c:v>8.5618542306618259</c:v>
                </c:pt>
                <c:pt idx="3">
                  <c:v>14.716559620217817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51-477E-A7C7-D58332910026}"/>
            </c:ext>
          </c:extLst>
        </c:ser>
        <c:ser>
          <c:idx val="10"/>
          <c:order val="10"/>
          <c:tx>
            <c:strRef>
              <c:f>'Anexa 2c-investitii'!$L$15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'Anexa 2c-investitii'!$A$16:$A$19</c:f>
              <c:strCache>
                <c:ptCount val="4"/>
                <c:pt idx="0">
                  <c:v>industrie</c:v>
                </c:pt>
                <c:pt idx="1">
                  <c:v>construcţii</c:v>
                </c:pt>
                <c:pt idx="2">
                  <c:v>comerţ</c:v>
                </c:pt>
                <c:pt idx="3">
                  <c:v>servicii </c:v>
                </c:pt>
              </c:strCache>
            </c:strRef>
          </c:cat>
          <c:val>
            <c:numRef>
              <c:f>'Anexa 2c-investitii'!$L$16:$L$19</c:f>
              <c:numCache>
                <c:formatCode>#,#00</c:formatCode>
                <c:ptCount val="4"/>
                <c:pt idx="0">
                  <c:v>54.779008888347747</c:v>
                </c:pt>
                <c:pt idx="1">
                  <c:v>8.0177766954827714</c:v>
                </c:pt>
                <c:pt idx="2">
                  <c:v>11.268720321441618</c:v>
                </c:pt>
                <c:pt idx="3">
                  <c:v>21.520759771094607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4-46E6-8409-B1E087B66D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48265712"/>
        <c:axId val="1"/>
      </c:barChart>
      <c:catAx>
        <c:axId val="24826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00" sourceLinked="1"/>
        <c:majorTickMark val="none"/>
        <c:minorTickMark val="none"/>
        <c:tickLblPos val="nextTo"/>
        <c:spPr>
          <a:ln w="9525">
            <a:noFill/>
          </a:ln>
        </c:spPr>
        <c:crossAx val="248265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legend>
    <c:plotVisOnly val="1"/>
    <c:dispBlanksAs val="gap"/>
    <c:showDLblsOverMax val="0"/>
  </c:chart>
  <c:spPr>
    <a:solidFill>
      <a:srgbClr val="FFFFFF"/>
    </a:solidFill>
  </c:spPr>
  <c:txPr>
    <a:bodyPr rot="-5400000" vert="horz"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Evoluţia investiţiilor brute - Judeţul Dâmboviţa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'Anexa 2c-investitii'!$A$16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'Anexa 2c-investitii'!$B$15:$M$15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'Anexa 2c-investitii'!$B$16:$M$16</c:f>
              <c:numCache>
                <c:formatCode>#,#00</c:formatCode>
                <c:ptCount val="12"/>
                <c:pt idx="0">
                  <c:v>69.670932358318112</c:v>
                </c:pt>
                <c:pt idx="1">
                  <c:v>85.066182749786506</c:v>
                </c:pt>
                <c:pt idx="2">
                  <c:v>38.655049699349611</c:v>
                </c:pt>
                <c:pt idx="3">
                  <c:v>72.293460925039852</c:v>
                </c:pt>
                <c:pt idx="4">
                  <c:v>74.98972180348089</c:v>
                </c:pt>
                <c:pt idx="5">
                  <c:v>74.510072632588759</c:v>
                </c:pt>
                <c:pt idx="6">
                  <c:v>61.498415572657315</c:v>
                </c:pt>
                <c:pt idx="7">
                  <c:v>52.749435665914213</c:v>
                </c:pt>
                <c:pt idx="8">
                  <c:v>66.850607501320653</c:v>
                </c:pt>
                <c:pt idx="9">
                  <c:v>62.943311924043563</c:v>
                </c:pt>
                <c:pt idx="10">
                  <c:v>54.779008888347747</c:v>
                </c:pt>
                <c:pt idx="11">
                  <c:v>54.064556565340013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F-4C22-AE4A-E695A5B530D4}"/>
            </c:ext>
          </c:extLst>
        </c:ser>
        <c:ser>
          <c:idx val="1"/>
          <c:order val="1"/>
          <c:tx>
            <c:strRef>
              <c:f>'Anexa 2c-investitii'!$A$17</c:f>
              <c:strCache>
                <c:ptCount val="1"/>
                <c:pt idx="0">
                  <c:v>construcţii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'Anexa 2c-investitii'!$B$15:$M$15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'Anexa 2c-investitii'!$B$17:$M$17</c:f>
              <c:numCache>
                <c:formatCode>#,#00</c:formatCode>
                <c:ptCount val="12"/>
                <c:pt idx="0">
                  <c:v>4.6617915904936016</c:v>
                </c:pt>
                <c:pt idx="1">
                  <c:v>3.0742954739538852</c:v>
                </c:pt>
                <c:pt idx="2">
                  <c:v>2.8040250337464721</c:v>
                </c:pt>
                <c:pt idx="3">
                  <c:v>2.1818181818181812</c:v>
                </c:pt>
                <c:pt idx="4">
                  <c:v>1.7404412772372209</c:v>
                </c:pt>
                <c:pt idx="5">
                  <c:v>1.8363711114156505</c:v>
                </c:pt>
                <c:pt idx="6">
                  <c:v>4.5495699411498416</c:v>
                </c:pt>
                <c:pt idx="7">
                  <c:v>5.1647855530474036</c:v>
                </c:pt>
                <c:pt idx="8">
                  <c:v>3.9751716851558374</c:v>
                </c:pt>
                <c:pt idx="9">
                  <c:v>5.7246579167830216</c:v>
                </c:pt>
                <c:pt idx="10">
                  <c:v>8.0177766954827714</c:v>
                </c:pt>
                <c:pt idx="11">
                  <c:v>11.676590410529615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F-4C22-AE4A-E695A5B530D4}"/>
            </c:ext>
          </c:extLst>
        </c:ser>
        <c:ser>
          <c:idx val="2"/>
          <c:order val="2"/>
          <c:tx>
            <c:strRef>
              <c:f>'Anexa 2c-investitii'!$A$18</c:f>
              <c:strCache>
                <c:ptCount val="1"/>
                <c:pt idx="0">
                  <c:v>comerţ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'Anexa 2c-investitii'!$B$15:$M$15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'Anexa 2c-investitii'!$B$18:$M$18</c:f>
              <c:numCache>
                <c:formatCode>#,#00</c:formatCode>
                <c:ptCount val="12"/>
                <c:pt idx="0">
                  <c:v>16.398537477148082</c:v>
                </c:pt>
                <c:pt idx="1">
                  <c:v>12.926985482493594</c:v>
                </c:pt>
                <c:pt idx="2">
                  <c:v>6.6572585593324325</c:v>
                </c:pt>
                <c:pt idx="3">
                  <c:v>12.210526315789471</c:v>
                </c:pt>
                <c:pt idx="4">
                  <c:v>18.699465533781005</c:v>
                </c:pt>
                <c:pt idx="5">
                  <c:v>7.2701110045224073</c:v>
                </c:pt>
                <c:pt idx="6">
                  <c:v>9.37830089029727</c:v>
                </c:pt>
                <c:pt idx="7">
                  <c:v>16.334085778781034</c:v>
                </c:pt>
                <c:pt idx="8">
                  <c:v>9.2776016904384573</c:v>
                </c:pt>
                <c:pt idx="9">
                  <c:v>8.5618542306618259</c:v>
                </c:pt>
                <c:pt idx="10">
                  <c:v>11.268720321441618</c:v>
                </c:pt>
                <c:pt idx="11">
                  <c:v>12.040112817298652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F-4C22-AE4A-E695A5B530D4}"/>
            </c:ext>
          </c:extLst>
        </c:ser>
        <c:ser>
          <c:idx val="3"/>
          <c:order val="3"/>
          <c:tx>
            <c:strRef>
              <c:f>'Anexa 2c-investitii'!$A$19</c:f>
              <c:strCache>
                <c:ptCount val="1"/>
                <c:pt idx="0">
                  <c:v>servicii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'Anexa 2c-investitii'!$B$15:$M$15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'Anexa 2c-investitii'!$B$19:$M$19</c:f>
              <c:numCache>
                <c:formatCode>#,#00</c:formatCode>
                <c:ptCount val="12"/>
                <c:pt idx="0">
                  <c:v>11.946983546617915</c:v>
                </c:pt>
                <c:pt idx="1">
                  <c:v>9.7459436379163105</c:v>
                </c:pt>
                <c:pt idx="2">
                  <c:v>6.3504724506074357</c:v>
                </c:pt>
                <c:pt idx="3">
                  <c:v>8.4146730462519912</c:v>
                </c:pt>
                <c:pt idx="4">
                  <c:v>7.0851034671782926</c:v>
                </c:pt>
                <c:pt idx="5">
                  <c:v>11.682883376730164</c:v>
                </c:pt>
                <c:pt idx="6">
                  <c:v>17.556963935415727</c:v>
                </c:pt>
                <c:pt idx="7">
                  <c:v>21.17381489841986</c:v>
                </c:pt>
                <c:pt idx="8">
                  <c:v>15.279978869519281</c:v>
                </c:pt>
                <c:pt idx="9">
                  <c:v>14.716559620217817</c:v>
                </c:pt>
                <c:pt idx="10">
                  <c:v>21.520759771094607</c:v>
                </c:pt>
                <c:pt idx="11">
                  <c:v>22.218740206831715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1F-4C22-AE4A-E695A5B530D4}"/>
            </c:ext>
          </c:extLst>
        </c:ser>
        <c:ser>
          <c:idx val="4"/>
          <c:order val="4"/>
          <c:tx>
            <c:strRef>
              <c:f>'Anexa 2c-investitii'!$A$20</c:f>
              <c:strCache>
                <c:ptCount val="1"/>
                <c:pt idx="0">
                  <c:v>alte activitati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'Anexa 2c-investitii'!$B$15:$M$15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'Anexa 2c-investitii'!$B$20:$M$20</c:f>
              <c:numCache>
                <c:formatCode>#,#00</c:formatCode>
                <c:ptCount val="12"/>
                <c:pt idx="0">
                  <c:v>4.9908592321755023</c:v>
                </c:pt>
                <c:pt idx="1">
                  <c:v>5.9671221178479925</c:v>
                </c:pt>
                <c:pt idx="2">
                  <c:v>3.0126395876794696</c:v>
                </c:pt>
                <c:pt idx="3">
                  <c:v>8.8740031897926599</c:v>
                </c:pt>
                <c:pt idx="4">
                  <c:v>4.8924215430999052</c:v>
                </c:pt>
                <c:pt idx="5">
                  <c:v>4.7005618747430447</c:v>
                </c:pt>
                <c:pt idx="6">
                  <c:v>7.0167496604798556</c:v>
                </c:pt>
                <c:pt idx="7">
                  <c:v>4.5778781038374712</c:v>
                </c:pt>
                <c:pt idx="8">
                  <c:v>4.516640253565769</c:v>
                </c:pt>
                <c:pt idx="9">
                  <c:v>8.0536163082937726</c:v>
                </c:pt>
                <c:pt idx="10">
                  <c:v>4.413734323633264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1F-4C22-AE4A-E695A5B53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235439"/>
        <c:axId val="59221295"/>
      </c:barChart>
      <c:catAx>
        <c:axId val="5923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21295"/>
        <c:crosses val="autoZero"/>
        <c:auto val="1"/>
        <c:lblAlgn val="ctr"/>
        <c:lblOffset val="100"/>
        <c:noMultiLvlLbl val="0"/>
      </c:catAx>
      <c:valAx>
        <c:axId val="5922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3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38100</xdr:rowOff>
    </xdr:from>
    <xdr:to>
      <xdr:col>14</xdr:col>
      <xdr:colOff>152400</xdr:colOff>
      <xdr:row>62</xdr:row>
      <xdr:rowOff>28575</xdr:rowOff>
    </xdr:to>
    <xdr:graphicFrame macro="">
      <xdr:nvGraphicFramePr>
        <xdr:cNvPr id="1183" name="Chart 17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933450</xdr:colOff>
      <xdr:row>21</xdr:row>
      <xdr:rowOff>128587</xdr:rowOff>
    </xdr:from>
    <xdr:to>
      <xdr:col>10</xdr:col>
      <xdr:colOff>85725</xdr:colOff>
      <xdr:row>38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E7D617-277F-0ABD-697A-68F35546F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workbookViewId="0">
      <selection activeCell="A5" sqref="A5"/>
    </sheetView>
  </sheetViews>
  <sheetFormatPr defaultRowHeight="12.75" x14ac:dyDescent="0.2"/>
  <cols>
    <col min="1" max="1" width="25.5703125" style="13" customWidth="1"/>
    <col min="2" max="2" width="8.7109375" style="13" customWidth="1"/>
    <col min="3" max="3" width="8.7109375" style="14" customWidth="1"/>
    <col min="4" max="12" width="8.7109375" style="13" customWidth="1"/>
    <col min="13" max="16384" width="9.140625" style="13"/>
  </cols>
  <sheetData>
    <row r="1" spans="1:10" x14ac:dyDescent="0.2">
      <c r="A1" s="12" t="s">
        <v>12</v>
      </c>
    </row>
    <row r="2" spans="1:10" ht="12.75" customHeight="1" x14ac:dyDescent="0.2">
      <c r="A2" s="99" t="s">
        <v>13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8.7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">
      <c r="A4" s="89" t="s">
        <v>50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">
      <c r="A5" s="17"/>
      <c r="B5" s="16"/>
      <c r="C5" s="16"/>
      <c r="D5" s="16"/>
      <c r="E5" s="16"/>
      <c r="F5" s="16"/>
      <c r="G5" s="16"/>
      <c r="H5" s="16"/>
      <c r="I5" s="16"/>
      <c r="J5" s="16"/>
    </row>
    <row r="6" spans="1:10" ht="12.75" customHeight="1" x14ac:dyDescent="0.2">
      <c r="A6" s="100" t="s">
        <v>14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2.75" customHeight="1" x14ac:dyDescent="0.2">
      <c r="A7" s="16"/>
      <c r="B7" s="16"/>
      <c r="C7" s="16"/>
      <c r="D7" s="101" t="s">
        <v>15</v>
      </c>
      <c r="E7" s="101"/>
      <c r="F7" s="101"/>
      <c r="G7" s="101"/>
      <c r="H7" s="16"/>
      <c r="I7" s="16"/>
      <c r="J7" s="16"/>
    </row>
    <row r="8" spans="1:10" s="40" customFormat="1" ht="38.25" x14ac:dyDescent="0.2">
      <c r="A8" s="20" t="s">
        <v>16</v>
      </c>
      <c r="B8" s="20" t="s">
        <v>17</v>
      </c>
      <c r="C8" s="20" t="s">
        <v>18</v>
      </c>
      <c r="D8" s="39" t="s">
        <v>19</v>
      </c>
      <c r="E8" s="20" t="s">
        <v>20</v>
      </c>
      <c r="F8" s="20" t="s">
        <v>21</v>
      </c>
      <c r="G8" s="20" t="s">
        <v>22</v>
      </c>
    </row>
    <row r="9" spans="1:10" x14ac:dyDescent="0.2">
      <c r="A9" s="21">
        <v>2008</v>
      </c>
      <c r="B9" s="22">
        <f t="shared" ref="B9:B14" si="0">SUM(C9:F9)</f>
        <v>7729</v>
      </c>
      <c r="C9" s="24">
        <v>6861</v>
      </c>
      <c r="D9" s="25">
        <v>680</v>
      </c>
      <c r="E9" s="25">
        <v>158</v>
      </c>
      <c r="F9" s="25">
        <v>30</v>
      </c>
      <c r="G9" s="23">
        <f t="shared" ref="G9:G19" si="1">SUM(C9:E9)</f>
        <v>7699</v>
      </c>
    </row>
    <row r="10" spans="1:10" x14ac:dyDescent="0.2">
      <c r="A10" s="21">
        <v>2009</v>
      </c>
      <c r="B10" s="22">
        <f t="shared" si="0"/>
        <v>7563</v>
      </c>
      <c r="C10" s="24">
        <v>6749</v>
      </c>
      <c r="D10" s="25">
        <v>635</v>
      </c>
      <c r="E10" s="25">
        <v>156</v>
      </c>
      <c r="F10" s="25">
        <v>23</v>
      </c>
      <c r="G10" s="23">
        <f t="shared" si="1"/>
        <v>7540</v>
      </c>
    </row>
    <row r="11" spans="1:10" x14ac:dyDescent="0.2">
      <c r="A11" s="21">
        <v>2010</v>
      </c>
      <c r="B11" s="22">
        <f t="shared" si="0"/>
        <v>6804</v>
      </c>
      <c r="C11" s="24">
        <v>6057</v>
      </c>
      <c r="D11" s="25">
        <v>602</v>
      </c>
      <c r="E11" s="25">
        <v>122</v>
      </c>
      <c r="F11" s="25">
        <v>23</v>
      </c>
      <c r="G11" s="23">
        <f t="shared" si="1"/>
        <v>6781</v>
      </c>
    </row>
    <row r="12" spans="1:10" x14ac:dyDescent="0.2">
      <c r="A12" s="21">
        <v>2011</v>
      </c>
      <c r="B12" s="22">
        <f t="shared" si="0"/>
        <v>6178</v>
      </c>
      <c r="C12" s="24">
        <v>5357</v>
      </c>
      <c r="D12" s="25">
        <v>658</v>
      </c>
      <c r="E12" s="25">
        <v>139</v>
      </c>
      <c r="F12" s="25">
        <v>24</v>
      </c>
      <c r="G12" s="23">
        <f t="shared" si="1"/>
        <v>6154</v>
      </c>
    </row>
    <row r="13" spans="1:10" x14ac:dyDescent="0.2">
      <c r="A13" s="21">
        <v>2012</v>
      </c>
      <c r="B13" s="22">
        <f t="shared" si="0"/>
        <v>6460</v>
      </c>
      <c r="C13" s="24">
        <v>5607</v>
      </c>
      <c r="D13" s="25">
        <v>685</v>
      </c>
      <c r="E13" s="25">
        <v>144</v>
      </c>
      <c r="F13" s="25">
        <v>24</v>
      </c>
      <c r="G13" s="23">
        <f t="shared" si="1"/>
        <v>6436</v>
      </c>
    </row>
    <row r="14" spans="1:10" x14ac:dyDescent="0.2">
      <c r="A14" s="21">
        <v>2013</v>
      </c>
      <c r="B14" s="22">
        <f t="shared" si="0"/>
        <v>6656</v>
      </c>
      <c r="C14" s="24">
        <v>5814</v>
      </c>
      <c r="D14" s="25">
        <v>698</v>
      </c>
      <c r="E14" s="25">
        <v>123</v>
      </c>
      <c r="F14" s="25">
        <v>21</v>
      </c>
      <c r="G14" s="23">
        <f t="shared" si="1"/>
        <v>6635</v>
      </c>
    </row>
    <row r="15" spans="1:10" x14ac:dyDescent="0.2">
      <c r="A15" s="21">
        <v>2014</v>
      </c>
      <c r="B15" s="22">
        <v>6932</v>
      </c>
      <c r="C15" s="24">
        <v>6095</v>
      </c>
      <c r="D15" s="25">
        <v>692</v>
      </c>
      <c r="E15" s="25">
        <v>123</v>
      </c>
      <c r="F15" s="25">
        <v>22</v>
      </c>
      <c r="G15" s="23">
        <f t="shared" si="1"/>
        <v>6910</v>
      </c>
    </row>
    <row r="16" spans="1:10" x14ac:dyDescent="0.2">
      <c r="A16" s="21">
        <v>2015</v>
      </c>
      <c r="B16" s="22">
        <v>7140</v>
      </c>
      <c r="C16" s="24">
        <v>6267</v>
      </c>
      <c r="D16" s="25">
        <v>728</v>
      </c>
      <c r="E16" s="25">
        <v>123</v>
      </c>
      <c r="F16" s="25">
        <v>22</v>
      </c>
      <c r="G16" s="23">
        <f t="shared" si="1"/>
        <v>7118</v>
      </c>
    </row>
    <row r="17" spans="1:10" x14ac:dyDescent="0.2">
      <c r="A17" s="21">
        <v>2016</v>
      </c>
      <c r="B17" s="22">
        <v>7452</v>
      </c>
      <c r="C17" s="24">
        <v>6544</v>
      </c>
      <c r="D17" s="25">
        <v>756</v>
      </c>
      <c r="E17" s="25">
        <v>130</v>
      </c>
      <c r="F17" s="25">
        <v>22</v>
      </c>
      <c r="G17" s="23">
        <f t="shared" si="1"/>
        <v>7430</v>
      </c>
    </row>
    <row r="18" spans="1:10" x14ac:dyDescent="0.2">
      <c r="A18" s="21">
        <v>2017</v>
      </c>
      <c r="B18" s="22">
        <v>8041</v>
      </c>
      <c r="C18" s="24">
        <v>7139</v>
      </c>
      <c r="D18" s="25">
        <v>751</v>
      </c>
      <c r="E18" s="25">
        <v>126</v>
      </c>
      <c r="F18" s="25">
        <v>25</v>
      </c>
      <c r="G18" s="23">
        <f t="shared" si="1"/>
        <v>8016</v>
      </c>
    </row>
    <row r="19" spans="1:10" x14ac:dyDescent="0.2">
      <c r="A19" s="21">
        <v>2018</v>
      </c>
      <c r="B19" s="22">
        <v>8504</v>
      </c>
      <c r="C19" s="24">
        <v>7586</v>
      </c>
      <c r="D19" s="25">
        <v>766</v>
      </c>
      <c r="E19" s="25">
        <v>126</v>
      </c>
      <c r="F19" s="25">
        <v>26</v>
      </c>
      <c r="G19" s="23">
        <f t="shared" si="1"/>
        <v>8478</v>
      </c>
    </row>
    <row r="20" spans="1:10" x14ac:dyDescent="0.2">
      <c r="A20" s="21">
        <v>2019</v>
      </c>
      <c r="B20" s="22">
        <v>9098</v>
      </c>
      <c r="C20" s="24">
        <v>8132</v>
      </c>
      <c r="D20" s="25">
        <v>814</v>
      </c>
      <c r="E20" s="25">
        <v>125</v>
      </c>
      <c r="F20" s="25">
        <v>27</v>
      </c>
      <c r="G20" s="23">
        <f>SUM(C20:E20)</f>
        <v>9071</v>
      </c>
    </row>
    <row r="21" spans="1:10" x14ac:dyDescent="0.2">
      <c r="A21" s="21">
        <v>2020</v>
      </c>
      <c r="B21" s="22">
        <v>9775</v>
      </c>
      <c r="C21" s="24">
        <v>8857</v>
      </c>
      <c r="D21" s="25">
        <v>765</v>
      </c>
      <c r="E21" s="25">
        <v>127</v>
      </c>
      <c r="F21" s="25">
        <v>26</v>
      </c>
      <c r="G21" s="23">
        <f>SUM(C21:E21)</f>
        <v>9749</v>
      </c>
    </row>
    <row r="22" spans="1:10" x14ac:dyDescent="0.2">
      <c r="A22" s="26"/>
      <c r="B22" s="27"/>
      <c r="C22" s="27"/>
      <c r="D22" s="27"/>
      <c r="E22" s="27"/>
      <c r="F22" s="27"/>
      <c r="G22" s="27"/>
      <c r="H22" s="28"/>
      <c r="I22" s="28"/>
      <c r="J22" s="28"/>
    </row>
    <row r="23" spans="1:10" ht="12.75" customHeight="1" x14ac:dyDescent="0.2">
      <c r="A23" s="100" t="s">
        <v>23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12.75" customHeight="1" x14ac:dyDescent="0.2">
      <c r="A24" s="16"/>
      <c r="B24" s="16"/>
      <c r="C24" s="16"/>
      <c r="D24" s="101" t="s">
        <v>24</v>
      </c>
      <c r="E24" s="101"/>
      <c r="F24" s="101"/>
      <c r="G24" s="101"/>
      <c r="H24" s="16"/>
      <c r="I24" s="16"/>
      <c r="J24" s="16"/>
    </row>
    <row r="25" spans="1:10" ht="39.75" customHeight="1" x14ac:dyDescent="0.2">
      <c r="A25" s="29"/>
      <c r="B25" s="30" t="s">
        <v>0</v>
      </c>
      <c r="C25" s="18" t="s">
        <v>18</v>
      </c>
      <c r="D25" s="19" t="s">
        <v>19</v>
      </c>
      <c r="E25" s="18" t="s">
        <v>20</v>
      </c>
      <c r="F25" s="18" t="s">
        <v>21</v>
      </c>
      <c r="G25" s="20" t="s">
        <v>25</v>
      </c>
      <c r="H25" s="16"/>
      <c r="I25" s="31"/>
      <c r="J25" s="32"/>
    </row>
    <row r="26" spans="1:10" x14ac:dyDescent="0.2">
      <c r="A26" s="21">
        <f>A9</f>
        <v>2008</v>
      </c>
      <c r="B26" s="33">
        <f t="shared" ref="B26:B37" si="2">SUM(C26:F26)</f>
        <v>100.00000000000001</v>
      </c>
      <c r="C26" s="34">
        <f>C9/B9*100</f>
        <v>88.769569155130029</v>
      </c>
      <c r="D26" s="34">
        <f>D9/B9*100</f>
        <v>8.7980333807737097</v>
      </c>
      <c r="E26" s="34">
        <f>E9/B9*100</f>
        <v>2.0442489325915383</v>
      </c>
      <c r="F26" s="34">
        <f>F9/B9*100</f>
        <v>0.3881485315047225</v>
      </c>
      <c r="G26" s="34">
        <f>G9/B9*100</f>
        <v>99.611851468495288</v>
      </c>
      <c r="I26" s="31"/>
      <c r="J26" s="32"/>
    </row>
    <row r="27" spans="1:10" x14ac:dyDescent="0.2">
      <c r="A27" s="21">
        <f>A10</f>
        <v>2009</v>
      </c>
      <c r="B27" s="33">
        <f t="shared" si="2"/>
        <v>99.999999999999986</v>
      </c>
      <c r="C27" s="34">
        <f>C10/B10*100</f>
        <v>89.237075234695226</v>
      </c>
      <c r="D27" s="34">
        <f>D10/B10*100</f>
        <v>8.3961390982414379</v>
      </c>
      <c r="E27" s="34">
        <f>E10/B10*100</f>
        <v>2.0626735422451405</v>
      </c>
      <c r="F27" s="34">
        <f>F10/B10*100</f>
        <v>0.30411212481819383</v>
      </c>
      <c r="G27" s="34">
        <f>G10/B10*100</f>
        <v>99.695887875181811</v>
      </c>
      <c r="I27" s="31"/>
      <c r="J27" s="32"/>
    </row>
    <row r="28" spans="1:10" x14ac:dyDescent="0.2">
      <c r="A28" s="21">
        <f>A11</f>
        <v>2010</v>
      </c>
      <c r="B28" s="33">
        <f t="shared" si="2"/>
        <v>100.00000000000001</v>
      </c>
      <c r="C28" s="34">
        <f>C11/B11*100</f>
        <v>89.021164021164026</v>
      </c>
      <c r="D28" s="34">
        <f>D11/B11*100</f>
        <v>8.8477366255144041</v>
      </c>
      <c r="E28" s="34">
        <f>E11/B11*100</f>
        <v>1.7930629041740154</v>
      </c>
      <c r="F28" s="34">
        <f>F11/B11*100</f>
        <v>0.33803644914756026</v>
      </c>
      <c r="G28" s="34">
        <f>G11/B11*100</f>
        <v>99.661963550852434</v>
      </c>
      <c r="I28" s="31"/>
      <c r="J28" s="32"/>
    </row>
    <row r="29" spans="1:10" x14ac:dyDescent="0.2">
      <c r="A29" s="21">
        <f>A12</f>
        <v>2011</v>
      </c>
      <c r="B29" s="33">
        <f t="shared" si="2"/>
        <v>100</v>
      </c>
      <c r="C29" s="34">
        <f>C12/B12*100</f>
        <v>86.710909679507935</v>
      </c>
      <c r="D29" s="34">
        <f>D12/B12*100</f>
        <v>10.650696018128844</v>
      </c>
      <c r="E29" s="34">
        <f>E12/B12*100</f>
        <v>2.2499190676594365</v>
      </c>
      <c r="F29" s="34">
        <f>F12/B12*100</f>
        <v>0.38847523470378764</v>
      </c>
      <c r="G29" s="34">
        <f>G12/B12*100</f>
        <v>99.61152476529621</v>
      </c>
      <c r="I29" s="31"/>
      <c r="J29" s="32"/>
    </row>
    <row r="30" spans="1:10" x14ac:dyDescent="0.2">
      <c r="A30" s="21">
        <f>A13</f>
        <v>2012</v>
      </c>
      <c r="B30" s="33">
        <f t="shared" si="2"/>
        <v>99.999999999999986</v>
      </c>
      <c r="C30" s="34">
        <f>C13/B13*100</f>
        <v>86.795665634674918</v>
      </c>
      <c r="D30" s="34">
        <f>D13/B13*100</f>
        <v>10.603715170278639</v>
      </c>
      <c r="E30" s="34">
        <f>E13/B13*100</f>
        <v>2.2291021671826625</v>
      </c>
      <c r="F30" s="34">
        <f>F13/B13*100</f>
        <v>0.37151702786377705</v>
      </c>
      <c r="G30" s="34">
        <f>G13/B13*100</f>
        <v>99.628482972136226</v>
      </c>
      <c r="I30" s="31"/>
      <c r="J30" s="32"/>
    </row>
    <row r="31" spans="1:10" x14ac:dyDescent="0.2">
      <c r="A31" s="21">
        <f>A14</f>
        <v>2013</v>
      </c>
      <c r="B31" s="33">
        <f t="shared" si="2"/>
        <v>99.999999999999986</v>
      </c>
      <c r="C31" s="34">
        <f>C14/B14*100</f>
        <v>87.349759615384613</v>
      </c>
      <c r="D31" s="34">
        <f>D14/B14*100</f>
        <v>10.486778846153847</v>
      </c>
      <c r="E31" s="34">
        <f>E14/B14*100</f>
        <v>1.8479567307692308</v>
      </c>
      <c r="F31" s="34">
        <f>F14/B14*100</f>
        <v>0.31550480769230771</v>
      </c>
      <c r="G31" s="34">
        <f>G14/B14*100</f>
        <v>99.684495192307693</v>
      </c>
      <c r="I31" s="31"/>
      <c r="J31" s="32"/>
    </row>
    <row r="32" spans="1:10" x14ac:dyDescent="0.2">
      <c r="A32" s="21">
        <f>A15</f>
        <v>2014</v>
      </c>
      <c r="B32" s="33">
        <f t="shared" si="2"/>
        <v>99.999999999999986</v>
      </c>
      <c r="C32" s="34">
        <f>C15/B15*100</f>
        <v>87.925562608193886</v>
      </c>
      <c r="D32" s="34">
        <f>D15/B15*100</f>
        <v>9.9826889786497404</v>
      </c>
      <c r="E32" s="34">
        <f>E15/B15*100</f>
        <v>1.7743796884016159</v>
      </c>
      <c r="F32" s="34">
        <f>F15/B15*100</f>
        <v>0.31736872475476052</v>
      </c>
      <c r="G32" s="34">
        <f>G15/B15*100</f>
        <v>99.682631275245242</v>
      </c>
      <c r="I32" s="31"/>
      <c r="J32" s="32"/>
    </row>
    <row r="33" spans="1:13" x14ac:dyDescent="0.2">
      <c r="A33" s="21">
        <f>A16</f>
        <v>2015</v>
      </c>
      <c r="B33" s="33">
        <f t="shared" si="2"/>
        <v>100.00000000000001</v>
      </c>
      <c r="C33" s="34">
        <f>C16/B16*100</f>
        <v>87.773109243697476</v>
      </c>
      <c r="D33" s="34">
        <f>D16/B16*100</f>
        <v>10.196078431372548</v>
      </c>
      <c r="E33" s="34">
        <f>E16/B16*100</f>
        <v>1.7226890756302522</v>
      </c>
      <c r="F33" s="34">
        <f>F16/B16*100</f>
        <v>0.3081232492997199</v>
      </c>
      <c r="G33" s="34">
        <f>G16/B16*100</f>
        <v>99.691876750700288</v>
      </c>
      <c r="I33" s="31"/>
      <c r="J33" s="32"/>
    </row>
    <row r="34" spans="1:13" x14ac:dyDescent="0.2">
      <c r="A34" s="21">
        <f>A17</f>
        <v>2016</v>
      </c>
      <c r="B34" s="33">
        <f t="shared" si="2"/>
        <v>100.00000000000001</v>
      </c>
      <c r="C34" s="34">
        <f>C17/B17*100</f>
        <v>87.815351583467532</v>
      </c>
      <c r="D34" s="34">
        <f>D17/B17*100</f>
        <v>10.144927536231885</v>
      </c>
      <c r="E34" s="34">
        <f>E17/B17*100</f>
        <v>1.7444981213097157</v>
      </c>
      <c r="F34" s="34">
        <f>F17/B17*100</f>
        <v>0.29522275899087497</v>
      </c>
      <c r="G34" s="34">
        <f>G17/B17*100</f>
        <v>99.704777241009126</v>
      </c>
      <c r="I34" s="31"/>
      <c r="J34" s="32"/>
    </row>
    <row r="35" spans="1:13" x14ac:dyDescent="0.2">
      <c r="A35" s="21">
        <f>A18</f>
        <v>2017</v>
      </c>
      <c r="B35" s="33">
        <f t="shared" si="2"/>
        <v>100.00000000000001</v>
      </c>
      <c r="C35" s="34">
        <f>C18/B18*100</f>
        <v>88.782489740082084</v>
      </c>
      <c r="D35" s="34">
        <f>D18/B18*100</f>
        <v>9.3396343738340999</v>
      </c>
      <c r="E35" s="34">
        <f>E18/B18*100</f>
        <v>1.5669692824275587</v>
      </c>
      <c r="F35" s="34">
        <f>F18/B18*100</f>
        <v>0.31090660365626166</v>
      </c>
      <c r="G35" s="34">
        <f>G18/B18*100</f>
        <v>99.689093396343736</v>
      </c>
      <c r="I35" s="31"/>
      <c r="J35" s="32"/>
    </row>
    <row r="36" spans="1:13" x14ac:dyDescent="0.2">
      <c r="A36" s="21">
        <f>A19</f>
        <v>2018</v>
      </c>
      <c r="B36" s="33">
        <f t="shared" si="2"/>
        <v>100</v>
      </c>
      <c r="C36" s="34">
        <f>C19/B19*100</f>
        <v>89.205079962370647</v>
      </c>
      <c r="D36" s="34">
        <f>D19/B19*100</f>
        <v>9.0075258701787391</v>
      </c>
      <c r="E36" s="34">
        <f>E19/B19*100</f>
        <v>1.4816556914393226</v>
      </c>
      <c r="F36" s="34">
        <f>F19/B19*100</f>
        <v>0.30573847601128884</v>
      </c>
      <c r="G36" s="34">
        <f>G19/B19*100</f>
        <v>99.694261523988715</v>
      </c>
      <c r="I36" s="31"/>
      <c r="J36" s="32"/>
    </row>
    <row r="37" spans="1:13" x14ac:dyDescent="0.2">
      <c r="A37" s="21">
        <v>2019</v>
      </c>
      <c r="B37" s="33">
        <f>SUM(C37:F37)</f>
        <v>100.00000000000001</v>
      </c>
      <c r="C37" s="34">
        <f>C20/B20*100</f>
        <v>89.382281820180268</v>
      </c>
      <c r="D37" s="34">
        <f t="shared" ref="D37:D38" si="3">D20/B20*100</f>
        <v>8.9470213233677729</v>
      </c>
      <c r="E37" s="34">
        <f t="shared" ref="E37:E38" si="4">E20/B20*100</f>
        <v>1.3739283358979995</v>
      </c>
      <c r="F37" s="34">
        <f t="shared" ref="F37:F38" si="5">F20/B20*100</f>
        <v>0.29676852055396791</v>
      </c>
      <c r="G37" s="34">
        <f>G20/B20*100</f>
        <v>99.703231479446032</v>
      </c>
      <c r="I37" s="31"/>
      <c r="J37" s="32"/>
    </row>
    <row r="38" spans="1:13" x14ac:dyDescent="0.2">
      <c r="A38" s="21">
        <v>2020</v>
      </c>
      <c r="B38" s="33">
        <f>SUM(C38:F38)</f>
        <v>99.999999999999986</v>
      </c>
      <c r="C38" s="34">
        <f>C21/B21*100</f>
        <v>90.608695652173907</v>
      </c>
      <c r="D38" s="34">
        <f t="shared" si="3"/>
        <v>7.8260869565217401</v>
      </c>
      <c r="E38" s="34">
        <f t="shared" si="4"/>
        <v>1.29923273657289</v>
      </c>
      <c r="F38" s="34">
        <f t="shared" si="5"/>
        <v>0.26598465473145783</v>
      </c>
      <c r="G38" s="34">
        <f>G21/B21*100</f>
        <v>99.734015345268546</v>
      </c>
      <c r="I38" s="31"/>
      <c r="J38" s="32"/>
    </row>
    <row r="39" spans="1:13" ht="12" customHeight="1" x14ac:dyDescent="0.2">
      <c r="A39" s="15"/>
      <c r="B39" s="59"/>
      <c r="C39" s="60"/>
      <c r="D39" s="60"/>
      <c r="E39" s="60"/>
      <c r="F39" s="60"/>
      <c r="G39" s="60"/>
      <c r="I39" s="31"/>
      <c r="J39" s="32"/>
    </row>
    <row r="40" spans="1:13" ht="12.75" customHeight="1" x14ac:dyDescent="0.2">
      <c r="A40" s="100" t="s">
        <v>26</v>
      </c>
      <c r="B40" s="100"/>
      <c r="C40" s="100"/>
      <c r="D40" s="100"/>
      <c r="E40" s="100"/>
      <c r="F40" s="100"/>
      <c r="G40" s="100"/>
      <c r="H40" s="100"/>
      <c r="I40" s="100"/>
      <c r="J40" s="100"/>
    </row>
    <row r="41" spans="1:13" ht="12.75" customHeight="1" x14ac:dyDescent="0.2">
      <c r="A41" s="100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3" ht="12.75" customHeight="1" x14ac:dyDescent="0.2">
      <c r="A42" s="16"/>
      <c r="B42" s="35"/>
      <c r="D42" s="16"/>
      <c r="E42" s="16"/>
      <c r="F42" s="16"/>
      <c r="G42" s="16"/>
      <c r="H42" s="16"/>
      <c r="I42" s="16"/>
      <c r="J42" s="16"/>
    </row>
    <row r="43" spans="1:13" ht="12.75" customHeight="1" x14ac:dyDescent="0.2">
      <c r="A43" s="82" t="s">
        <v>27</v>
      </c>
      <c r="B43" s="80">
        <v>2009</v>
      </c>
      <c r="C43" s="80">
        <v>2010</v>
      </c>
      <c r="D43" s="80">
        <v>2011</v>
      </c>
      <c r="E43" s="80">
        <v>2012</v>
      </c>
      <c r="F43" s="80">
        <v>2013</v>
      </c>
      <c r="G43" s="80">
        <v>2014</v>
      </c>
      <c r="H43" s="81">
        <v>2015</v>
      </c>
      <c r="I43" s="81">
        <v>2016</v>
      </c>
      <c r="J43" s="81">
        <v>2017</v>
      </c>
      <c r="K43" s="80">
        <v>2018</v>
      </c>
      <c r="L43" s="93">
        <v>2019</v>
      </c>
      <c r="M43" s="108">
        <v>2020</v>
      </c>
    </row>
    <row r="44" spans="1:13" x14ac:dyDescent="0.2">
      <c r="A44" s="66" t="s">
        <v>28</v>
      </c>
      <c r="B44" s="67">
        <v>3660</v>
      </c>
      <c r="C44" s="68">
        <v>3153</v>
      </c>
      <c r="D44" s="69">
        <v>2244</v>
      </c>
      <c r="E44" s="69">
        <v>1613</v>
      </c>
      <c r="F44" s="69">
        <v>1807</v>
      </c>
      <c r="G44" s="69">
        <v>1649</v>
      </c>
      <c r="H44" s="69">
        <v>1451</v>
      </c>
      <c r="I44" s="69">
        <v>1237</v>
      </c>
      <c r="J44" s="69">
        <v>1303</v>
      </c>
      <c r="K44" s="70">
        <v>1342</v>
      </c>
      <c r="L44" s="95">
        <v>1025</v>
      </c>
      <c r="M44" s="107">
        <v>1020</v>
      </c>
    </row>
    <row r="45" spans="1:13" x14ac:dyDescent="0.2">
      <c r="A45" s="66" t="s">
        <v>29</v>
      </c>
      <c r="B45" s="67">
        <v>22303</v>
      </c>
      <c r="C45" s="68">
        <v>20377</v>
      </c>
      <c r="D45" s="69">
        <v>21340</v>
      </c>
      <c r="E45" s="69">
        <v>20940</v>
      </c>
      <c r="F45" s="69">
        <v>20031</v>
      </c>
      <c r="G45" s="69">
        <v>20708</v>
      </c>
      <c r="H45" s="69">
        <v>20221</v>
      </c>
      <c r="I45" s="69">
        <v>20713</v>
      </c>
      <c r="J45" s="69">
        <v>20704</v>
      </c>
      <c r="K45" s="70">
        <v>20764</v>
      </c>
      <c r="L45" s="95">
        <v>20808</v>
      </c>
      <c r="M45" s="107">
        <v>20110</v>
      </c>
    </row>
    <row r="46" spans="1:13" ht="38.25" x14ac:dyDescent="0.2">
      <c r="A46" s="66" t="s">
        <v>30</v>
      </c>
      <c r="B46" s="71">
        <v>1261</v>
      </c>
      <c r="C46" s="68">
        <v>1038</v>
      </c>
      <c r="D46" s="69">
        <v>893</v>
      </c>
      <c r="E46" s="69">
        <v>746</v>
      </c>
      <c r="F46" s="69">
        <v>442</v>
      </c>
      <c r="G46" s="69">
        <v>377</v>
      </c>
      <c r="H46" s="69">
        <v>300</v>
      </c>
      <c r="I46" s="69">
        <v>298</v>
      </c>
      <c r="J46" s="69">
        <v>290</v>
      </c>
      <c r="K46" s="70">
        <v>490</v>
      </c>
      <c r="L46" s="95">
        <v>465</v>
      </c>
      <c r="M46" s="107">
        <v>164</v>
      </c>
    </row>
    <row r="47" spans="1:13" ht="25.5" x14ac:dyDescent="0.2">
      <c r="A47" s="66" t="s">
        <v>32</v>
      </c>
      <c r="B47" s="71">
        <v>1174</v>
      </c>
      <c r="C47" s="68">
        <v>1094</v>
      </c>
      <c r="D47" s="69">
        <v>1237</v>
      </c>
      <c r="E47" s="69">
        <v>1250</v>
      </c>
      <c r="F47" s="69">
        <v>1212</v>
      </c>
      <c r="G47" s="69">
        <v>1133</v>
      </c>
      <c r="H47" s="69">
        <v>1049</v>
      </c>
      <c r="I47" s="69">
        <v>1062</v>
      </c>
      <c r="J47" s="69">
        <v>1061</v>
      </c>
      <c r="K47" s="70">
        <v>1199</v>
      </c>
      <c r="L47" s="95">
        <v>1327</v>
      </c>
      <c r="M47" s="107">
        <v>1196</v>
      </c>
    </row>
    <row r="48" spans="1:13" x14ac:dyDescent="0.2">
      <c r="A48" s="66" t="s">
        <v>31</v>
      </c>
      <c r="B48" s="71">
        <v>5774</v>
      </c>
      <c r="C48" s="68">
        <v>4076</v>
      </c>
      <c r="D48" s="69">
        <v>4638</v>
      </c>
      <c r="E48" s="69">
        <v>4300</v>
      </c>
      <c r="F48" s="69">
        <v>3760</v>
      </c>
      <c r="G48" s="69">
        <v>3591</v>
      </c>
      <c r="H48" s="69">
        <v>4046</v>
      </c>
      <c r="I48" s="69">
        <v>4164</v>
      </c>
      <c r="J48" s="69">
        <v>4226</v>
      </c>
      <c r="K48" s="70">
        <v>4626</v>
      </c>
      <c r="L48" s="95">
        <v>5335</v>
      </c>
      <c r="M48" s="107">
        <v>6064</v>
      </c>
    </row>
    <row r="49" spans="1:13" ht="15" x14ac:dyDescent="0.2">
      <c r="A49" s="66" t="s">
        <v>45</v>
      </c>
      <c r="B49" s="71">
        <v>12063</v>
      </c>
      <c r="C49" s="68">
        <v>11223</v>
      </c>
      <c r="D49" s="69">
        <v>12035</v>
      </c>
      <c r="E49" s="69">
        <v>12237</v>
      </c>
      <c r="F49" s="69">
        <v>11882</v>
      </c>
      <c r="G49" s="69">
        <v>11933</v>
      </c>
      <c r="H49" s="69">
        <v>11893</v>
      </c>
      <c r="I49" s="69">
        <v>11761</v>
      </c>
      <c r="J49" s="69">
        <v>12340</v>
      </c>
      <c r="K49" s="70">
        <v>13027</v>
      </c>
      <c r="L49" s="95">
        <v>12783</v>
      </c>
      <c r="M49" s="107">
        <v>13092</v>
      </c>
    </row>
    <row r="50" spans="1:13" x14ac:dyDescent="0.2">
      <c r="A50" s="66" t="s">
        <v>33</v>
      </c>
      <c r="B50" s="71">
        <v>1243</v>
      </c>
      <c r="C50" s="68">
        <v>1228</v>
      </c>
      <c r="D50" s="69">
        <v>1473</v>
      </c>
      <c r="E50" s="69">
        <v>1452</v>
      </c>
      <c r="F50" s="69">
        <v>1559</v>
      </c>
      <c r="G50" s="69">
        <v>1533</v>
      </c>
      <c r="H50" s="69">
        <v>1700</v>
      </c>
      <c r="I50" s="69">
        <v>1911</v>
      </c>
      <c r="J50" s="69">
        <v>1840</v>
      </c>
      <c r="K50" s="70">
        <v>1840</v>
      </c>
      <c r="L50" s="95">
        <v>2062</v>
      </c>
      <c r="M50" s="107">
        <v>1832</v>
      </c>
    </row>
    <row r="51" spans="1:13" ht="25.5" customHeight="1" x14ac:dyDescent="0.2">
      <c r="A51" s="66" t="s">
        <v>34</v>
      </c>
      <c r="B51" s="71">
        <v>3796</v>
      </c>
      <c r="C51" s="68">
        <v>3291</v>
      </c>
      <c r="D51" s="69">
        <v>3496</v>
      </c>
      <c r="E51" s="69">
        <v>3885</v>
      </c>
      <c r="F51" s="69">
        <v>4165</v>
      </c>
      <c r="G51" s="69">
        <v>4327</v>
      </c>
      <c r="H51" s="69">
        <v>4670</v>
      </c>
      <c r="I51" s="69">
        <v>5192</v>
      </c>
      <c r="J51" s="69">
        <v>5439</v>
      </c>
      <c r="K51" s="70">
        <v>5479</v>
      </c>
      <c r="L51" s="95">
        <v>5627</v>
      </c>
      <c r="M51" s="107">
        <v>5434</v>
      </c>
    </row>
    <row r="52" spans="1:13" x14ac:dyDescent="0.2">
      <c r="A52" s="66" t="s">
        <v>35</v>
      </c>
      <c r="B52" s="71">
        <v>634</v>
      </c>
      <c r="C52" s="68">
        <v>527</v>
      </c>
      <c r="D52" s="69">
        <v>497</v>
      </c>
      <c r="E52" s="69">
        <v>640</v>
      </c>
      <c r="F52" s="69">
        <v>604</v>
      </c>
      <c r="G52" s="69">
        <v>562</v>
      </c>
      <c r="H52" s="69">
        <v>608</v>
      </c>
      <c r="I52" s="69">
        <v>606</v>
      </c>
      <c r="J52" s="69">
        <v>621</v>
      </c>
      <c r="K52" s="70">
        <v>689</v>
      </c>
      <c r="L52" s="95">
        <v>776</v>
      </c>
      <c r="M52" s="107">
        <v>785</v>
      </c>
    </row>
    <row r="53" spans="1:13" x14ac:dyDescent="0.2">
      <c r="A53" s="72" t="s">
        <v>36</v>
      </c>
      <c r="B53" s="71">
        <v>327</v>
      </c>
      <c r="C53" s="68">
        <v>327</v>
      </c>
      <c r="D53" s="69">
        <v>396</v>
      </c>
      <c r="E53" s="69">
        <v>416</v>
      </c>
      <c r="F53" s="69">
        <v>437</v>
      </c>
      <c r="G53" s="69">
        <v>367</v>
      </c>
      <c r="H53" s="69">
        <v>373</v>
      </c>
      <c r="I53" s="69">
        <v>420</v>
      </c>
      <c r="J53" s="69">
        <v>386</v>
      </c>
      <c r="K53" s="70">
        <v>391</v>
      </c>
      <c r="L53" s="95">
        <v>489</v>
      </c>
      <c r="M53" s="107">
        <v>7536</v>
      </c>
    </row>
    <row r="54" spans="1:13" ht="25.5" x14ac:dyDescent="0.2">
      <c r="A54" s="72" t="s">
        <v>37</v>
      </c>
      <c r="B54" s="71">
        <v>1667</v>
      </c>
      <c r="C54" s="68">
        <v>1604</v>
      </c>
      <c r="D54" s="69">
        <v>1563</v>
      </c>
      <c r="E54" s="69">
        <v>1846</v>
      </c>
      <c r="F54" s="69">
        <v>1653</v>
      </c>
      <c r="G54" s="69">
        <v>1718</v>
      </c>
      <c r="H54" s="69">
        <v>1739</v>
      </c>
      <c r="I54" s="69">
        <v>1861</v>
      </c>
      <c r="J54" s="69">
        <v>1711</v>
      </c>
      <c r="K54" s="70">
        <v>1785</v>
      </c>
      <c r="L54" s="95">
        <v>1975</v>
      </c>
      <c r="M54" s="107"/>
    </row>
    <row r="55" spans="1:13" x14ac:dyDescent="0.2">
      <c r="A55" s="72" t="s">
        <v>39</v>
      </c>
      <c r="B55" s="71">
        <v>2523</v>
      </c>
      <c r="C55" s="67">
        <v>2541</v>
      </c>
      <c r="D55" s="68">
        <v>2770</v>
      </c>
      <c r="E55" s="69">
        <v>2745</v>
      </c>
      <c r="F55" s="69">
        <v>2947</v>
      </c>
      <c r="G55" s="69">
        <v>2759</v>
      </c>
      <c r="H55" s="69">
        <v>3135</v>
      </c>
      <c r="I55" s="69">
        <v>3747</v>
      </c>
      <c r="J55" s="69">
        <v>3445</v>
      </c>
      <c r="K55" s="70">
        <v>3501</v>
      </c>
      <c r="L55" s="95">
        <v>4386</v>
      </c>
      <c r="M55" s="107"/>
    </row>
    <row r="56" spans="1:13" ht="12.75" customHeight="1" x14ac:dyDescent="0.2">
      <c r="A56" s="66" t="s">
        <v>46</v>
      </c>
      <c r="B56" s="71">
        <v>140</v>
      </c>
      <c r="C56" s="67">
        <v>134</v>
      </c>
      <c r="D56" s="70">
        <v>135</v>
      </c>
      <c r="E56" s="69">
        <v>138</v>
      </c>
      <c r="F56" s="73">
        <v>142</v>
      </c>
      <c r="G56" s="70">
        <v>175</v>
      </c>
      <c r="H56" s="69">
        <v>238</v>
      </c>
      <c r="I56" s="69">
        <v>216</v>
      </c>
      <c r="J56" s="69">
        <v>231</v>
      </c>
      <c r="K56" s="70">
        <v>260</v>
      </c>
      <c r="L56" s="95">
        <v>265</v>
      </c>
      <c r="M56" s="107">
        <v>251</v>
      </c>
    </row>
    <row r="57" spans="1:13" ht="15" x14ac:dyDescent="0.2">
      <c r="A57" s="66" t="s">
        <v>47</v>
      </c>
      <c r="B57" s="71">
        <v>278</v>
      </c>
      <c r="C57" s="67">
        <v>326</v>
      </c>
      <c r="D57" s="70">
        <v>313</v>
      </c>
      <c r="E57" s="69">
        <v>399</v>
      </c>
      <c r="F57" s="73">
        <v>447</v>
      </c>
      <c r="G57" s="70">
        <v>463</v>
      </c>
      <c r="H57" s="69">
        <v>477</v>
      </c>
      <c r="I57" s="69">
        <v>525</v>
      </c>
      <c r="J57" s="69">
        <v>579</v>
      </c>
      <c r="K57" s="70">
        <v>678</v>
      </c>
      <c r="L57" s="95">
        <v>749</v>
      </c>
      <c r="M57" s="107">
        <v>754</v>
      </c>
    </row>
    <row r="58" spans="1:13" ht="25.5" x14ac:dyDescent="0.2">
      <c r="A58" s="66" t="s">
        <v>40</v>
      </c>
      <c r="B58" s="71">
        <v>205</v>
      </c>
      <c r="C58" s="67">
        <v>259</v>
      </c>
      <c r="D58" s="70">
        <v>213</v>
      </c>
      <c r="E58" s="69">
        <v>257</v>
      </c>
      <c r="F58" s="69">
        <v>284</v>
      </c>
      <c r="G58" s="69">
        <v>265</v>
      </c>
      <c r="H58" s="69">
        <v>324</v>
      </c>
      <c r="I58" s="69">
        <v>358</v>
      </c>
      <c r="J58" s="69">
        <v>329</v>
      </c>
      <c r="K58" s="70">
        <v>373</v>
      </c>
      <c r="L58" s="95">
        <v>472</v>
      </c>
      <c r="M58" s="107">
        <v>1237</v>
      </c>
    </row>
    <row r="59" spans="1:13" x14ac:dyDescent="0.2">
      <c r="A59" s="66" t="s">
        <v>41</v>
      </c>
      <c r="B59" s="69">
        <v>2317</v>
      </c>
      <c r="C59" s="71">
        <v>2248</v>
      </c>
      <c r="D59" s="70">
        <v>2389</v>
      </c>
      <c r="E59" s="69">
        <v>2549</v>
      </c>
      <c r="F59" s="69">
        <v>2640</v>
      </c>
      <c r="G59" s="69">
        <v>2160</v>
      </c>
      <c r="H59" s="69">
        <v>2683</v>
      </c>
      <c r="I59" s="69">
        <v>2279</v>
      </c>
      <c r="J59" s="69">
        <v>3111</v>
      </c>
      <c r="K59" s="70">
        <v>3129</v>
      </c>
      <c r="L59" s="95">
        <v>2389</v>
      </c>
      <c r="M59" s="107">
        <v>1775</v>
      </c>
    </row>
    <row r="60" spans="1:13" x14ac:dyDescent="0.2">
      <c r="A60" s="74" t="s">
        <v>38</v>
      </c>
      <c r="B60" s="75">
        <v>59365</v>
      </c>
      <c r="C60" s="75">
        <v>53446</v>
      </c>
      <c r="D60" s="75">
        <v>55632</v>
      </c>
      <c r="E60" s="75">
        <v>55413</v>
      </c>
      <c r="F60" s="75">
        <v>54012</v>
      </c>
      <c r="G60" s="76">
        <v>53720</v>
      </c>
      <c r="H60" s="77">
        <v>54907</v>
      </c>
      <c r="I60" s="77">
        <v>56350</v>
      </c>
      <c r="J60" s="77">
        <v>57616</v>
      </c>
      <c r="K60" s="78">
        <v>59573</v>
      </c>
      <c r="L60" s="96">
        <v>60933</v>
      </c>
      <c r="M60" s="109">
        <f>SUM(M44:M59)</f>
        <v>61250</v>
      </c>
    </row>
    <row r="61" spans="1:13" x14ac:dyDescent="0.2">
      <c r="A61" s="61"/>
      <c r="B61" s="61"/>
      <c r="C61" s="61"/>
      <c r="D61" s="61"/>
      <c r="E61" s="62"/>
      <c r="F61" s="62"/>
      <c r="G61" s="63"/>
      <c r="H61" s="64"/>
      <c r="I61" s="65"/>
      <c r="J61" s="98"/>
      <c r="K61" s="98"/>
    </row>
    <row r="62" spans="1:13" ht="25.5" customHeight="1" x14ac:dyDescent="0.2">
      <c r="A62" s="102" t="s">
        <v>42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13" x14ac:dyDescent="0.2">
      <c r="A63" s="103" t="s">
        <v>43</v>
      </c>
      <c r="B63" s="103"/>
      <c r="C63" s="103"/>
      <c r="D63" s="103"/>
      <c r="E63" s="103"/>
      <c r="F63" s="103"/>
      <c r="G63" s="103"/>
      <c r="H63" s="103"/>
      <c r="I63" s="103"/>
      <c r="J63" s="102"/>
      <c r="K63" s="102"/>
    </row>
    <row r="64" spans="1:13" x14ac:dyDescent="0.2">
      <c r="A64" s="37"/>
      <c r="B64" s="37"/>
      <c r="C64" s="37"/>
      <c r="D64" s="37"/>
      <c r="E64" s="37"/>
      <c r="F64" s="37"/>
      <c r="G64" s="16"/>
      <c r="H64" s="36"/>
      <c r="I64" s="36"/>
      <c r="J64" s="36"/>
    </row>
    <row r="65" spans="1:12" ht="28.5" customHeight="1" x14ac:dyDescent="0.2">
      <c r="A65" s="104" t="s">
        <v>44</v>
      </c>
      <c r="B65" s="104"/>
      <c r="C65" s="104"/>
      <c r="D65" s="104"/>
      <c r="E65" s="104"/>
      <c r="F65" s="104"/>
      <c r="G65" s="104"/>
      <c r="H65" s="104"/>
      <c r="I65" s="104"/>
      <c r="J65" s="104"/>
    </row>
    <row r="66" spans="1:12" x14ac:dyDescent="0.2">
      <c r="A66" s="16"/>
      <c r="C66" s="44"/>
      <c r="D66" s="16"/>
      <c r="E66" s="16"/>
      <c r="F66" s="16"/>
      <c r="H66" s="16"/>
      <c r="I66" s="16"/>
      <c r="J66" s="16"/>
    </row>
    <row r="67" spans="1:12" x14ac:dyDescent="0.2">
      <c r="A67" s="79" t="s">
        <v>49</v>
      </c>
      <c r="B67" s="80">
        <v>2009</v>
      </c>
      <c r="C67" s="80">
        <v>2011</v>
      </c>
      <c r="D67" s="80">
        <v>2012</v>
      </c>
      <c r="E67" s="80">
        <v>2013</v>
      </c>
      <c r="F67" s="80">
        <v>2014</v>
      </c>
      <c r="G67" s="81">
        <v>2015</v>
      </c>
      <c r="H67" s="81">
        <v>2016</v>
      </c>
      <c r="I67" s="81">
        <v>2017</v>
      </c>
      <c r="J67" s="81">
        <v>2018</v>
      </c>
      <c r="K67" s="94">
        <v>2019</v>
      </c>
      <c r="L67" s="110">
        <v>2020</v>
      </c>
    </row>
    <row r="68" spans="1:12" x14ac:dyDescent="0.2">
      <c r="A68" s="66" t="s">
        <v>28</v>
      </c>
      <c r="B68" s="83">
        <v>6.2</v>
      </c>
      <c r="C68" s="83">
        <v>4</v>
      </c>
      <c r="D68" s="83">
        <v>2.9</v>
      </c>
      <c r="E68" s="83">
        <v>3.3</v>
      </c>
      <c r="F68" s="83">
        <v>3.1</v>
      </c>
      <c r="G68" s="84">
        <v>2.6</v>
      </c>
      <c r="H68" s="85">
        <v>2.2000000000000002</v>
      </c>
      <c r="I68" s="85">
        <v>2.2999999999999998</v>
      </c>
      <c r="J68" s="85">
        <v>2.2999999999999998</v>
      </c>
      <c r="K68" s="97">
        <f>L44/$L$60*100</f>
        <v>1.6821755042423645</v>
      </c>
      <c r="L68" s="97">
        <f>M44/$M$60*100</f>
        <v>1.6653061224489796</v>
      </c>
    </row>
    <row r="69" spans="1:12" x14ac:dyDescent="0.2">
      <c r="A69" s="66" t="s">
        <v>29</v>
      </c>
      <c r="B69" s="83">
        <v>37.6</v>
      </c>
      <c r="C69" s="83">
        <v>38.4</v>
      </c>
      <c r="D69" s="83">
        <v>37.799999999999997</v>
      </c>
      <c r="E69" s="83">
        <v>37.1</v>
      </c>
      <c r="F69" s="83">
        <v>38.5</v>
      </c>
      <c r="G69" s="84">
        <v>36.799999999999997</v>
      </c>
      <c r="H69" s="85">
        <v>36.799999999999997</v>
      </c>
      <c r="I69" s="85">
        <v>35.9</v>
      </c>
      <c r="J69" s="85">
        <v>34.799999999999997</v>
      </c>
      <c r="K69" s="97">
        <f t="shared" ref="K69:K83" si="6">L45/$L$60*100</f>
        <v>34.148983309536703</v>
      </c>
      <c r="L69" s="97">
        <f t="shared" ref="L69:L83" si="7">M45/$M$60*100</f>
        <v>32.832653061224484</v>
      </c>
    </row>
    <row r="70" spans="1:12" ht="38.25" x14ac:dyDescent="0.2">
      <c r="A70" s="66" t="s">
        <v>30</v>
      </c>
      <c r="B70" s="83">
        <v>2.1</v>
      </c>
      <c r="C70" s="83">
        <v>1.6</v>
      </c>
      <c r="D70" s="83">
        <v>1.3</v>
      </c>
      <c r="E70" s="83">
        <v>0.8</v>
      </c>
      <c r="F70" s="83">
        <v>0.7</v>
      </c>
      <c r="G70" s="84">
        <v>0.5</v>
      </c>
      <c r="H70" s="85">
        <v>0.6</v>
      </c>
      <c r="I70" s="85">
        <v>0.5</v>
      </c>
      <c r="J70" s="85">
        <v>0.8</v>
      </c>
      <c r="K70" s="97">
        <f t="shared" si="6"/>
        <v>0.76313327753434101</v>
      </c>
      <c r="L70" s="97">
        <f t="shared" si="7"/>
        <v>0.26775510204081632</v>
      </c>
    </row>
    <row r="71" spans="1:12" ht="25.5" x14ac:dyDescent="0.2">
      <c r="A71" s="66" t="s">
        <v>32</v>
      </c>
      <c r="B71" s="83">
        <v>2</v>
      </c>
      <c r="C71" s="83">
        <v>2.2000000000000002</v>
      </c>
      <c r="D71" s="83">
        <v>2.2999999999999998</v>
      </c>
      <c r="E71" s="83">
        <v>2.2000000000000002</v>
      </c>
      <c r="F71" s="83">
        <v>2.1</v>
      </c>
      <c r="G71" s="84">
        <v>2</v>
      </c>
      <c r="H71" s="85">
        <v>1.9</v>
      </c>
      <c r="I71" s="85">
        <v>1.8</v>
      </c>
      <c r="J71" s="85">
        <v>2</v>
      </c>
      <c r="K71" s="97">
        <f t="shared" si="6"/>
        <v>2.1778018479313346</v>
      </c>
      <c r="L71" s="97">
        <f t="shared" si="7"/>
        <v>1.9526530612244897</v>
      </c>
    </row>
    <row r="72" spans="1:12" x14ac:dyDescent="0.2">
      <c r="A72" s="66" t="s">
        <v>31</v>
      </c>
      <c r="B72" s="83">
        <v>9.6999999999999993</v>
      </c>
      <c r="C72" s="83">
        <v>8.3000000000000007</v>
      </c>
      <c r="D72" s="83">
        <v>7.8</v>
      </c>
      <c r="E72" s="83">
        <v>7</v>
      </c>
      <c r="F72" s="83">
        <v>6.7</v>
      </c>
      <c r="G72" s="84">
        <v>7.4</v>
      </c>
      <c r="H72" s="85">
        <v>7.4</v>
      </c>
      <c r="I72" s="85">
        <v>7.3</v>
      </c>
      <c r="J72" s="85">
        <v>7.8</v>
      </c>
      <c r="K72" s="97">
        <f t="shared" si="6"/>
        <v>8.7555183562273324</v>
      </c>
      <c r="L72" s="97">
        <f t="shared" si="7"/>
        <v>9.9004081632653058</v>
      </c>
    </row>
    <row r="73" spans="1:12" ht="15" x14ac:dyDescent="0.2">
      <c r="A73" s="66" t="s">
        <v>45</v>
      </c>
      <c r="B73" s="83">
        <v>20.3</v>
      </c>
      <c r="C73" s="83">
        <v>21.6</v>
      </c>
      <c r="D73" s="83">
        <v>22.1</v>
      </c>
      <c r="E73" s="83">
        <v>22</v>
      </c>
      <c r="F73" s="83">
        <v>22.2</v>
      </c>
      <c r="G73" s="84">
        <v>21.7</v>
      </c>
      <c r="H73" s="85">
        <v>20.9</v>
      </c>
      <c r="I73" s="85">
        <v>21.4</v>
      </c>
      <c r="J73" s="85">
        <v>21.8</v>
      </c>
      <c r="K73" s="97">
        <f t="shared" si="6"/>
        <v>20.978779971444045</v>
      </c>
      <c r="L73" s="97">
        <f t="shared" si="7"/>
        <v>21.374693877551021</v>
      </c>
    </row>
    <row r="74" spans="1:12" x14ac:dyDescent="0.2">
      <c r="A74" s="66" t="s">
        <v>33</v>
      </c>
      <c r="B74" s="83">
        <v>2.1</v>
      </c>
      <c r="C74" s="83">
        <v>2.6</v>
      </c>
      <c r="D74" s="83">
        <v>2.6</v>
      </c>
      <c r="E74" s="83">
        <v>2.9</v>
      </c>
      <c r="F74" s="83">
        <v>2.9</v>
      </c>
      <c r="G74" s="84">
        <v>3.1</v>
      </c>
      <c r="H74" s="85">
        <v>3.4</v>
      </c>
      <c r="I74" s="85">
        <v>3.2</v>
      </c>
      <c r="J74" s="85">
        <v>3.1</v>
      </c>
      <c r="K74" s="97">
        <f t="shared" si="6"/>
        <v>3.3840447704856156</v>
      </c>
      <c r="L74" s="97">
        <f t="shared" si="7"/>
        <v>2.9910204081632656</v>
      </c>
    </row>
    <row r="75" spans="1:12" ht="25.5" x14ac:dyDescent="0.2">
      <c r="A75" s="66" t="s">
        <v>34</v>
      </c>
      <c r="B75" s="83">
        <v>6.4</v>
      </c>
      <c r="C75" s="83">
        <v>6.3</v>
      </c>
      <c r="D75" s="83">
        <v>7</v>
      </c>
      <c r="E75" s="83">
        <v>7.7</v>
      </c>
      <c r="F75" s="83">
        <v>8.1</v>
      </c>
      <c r="G75" s="84">
        <v>8.5</v>
      </c>
      <c r="H75" s="85">
        <v>9.1999999999999993</v>
      </c>
      <c r="I75" s="85">
        <v>9.4</v>
      </c>
      <c r="J75" s="85">
        <v>9.1999999999999993</v>
      </c>
      <c r="K75" s="97">
        <f t="shared" si="6"/>
        <v>9.234733231582231</v>
      </c>
      <c r="L75" s="97">
        <f t="shared" si="7"/>
        <v>8.8718367346938773</v>
      </c>
    </row>
    <row r="76" spans="1:12" x14ac:dyDescent="0.2">
      <c r="A76" s="66" t="s">
        <v>35</v>
      </c>
      <c r="B76" s="83">
        <v>1.1000000000000001</v>
      </c>
      <c r="C76" s="83">
        <v>0.9</v>
      </c>
      <c r="D76" s="83">
        <v>1.2</v>
      </c>
      <c r="E76" s="83">
        <v>1.1000000000000001</v>
      </c>
      <c r="F76" s="83">
        <v>1</v>
      </c>
      <c r="G76" s="84">
        <v>1.1000000000000001</v>
      </c>
      <c r="H76" s="85">
        <v>1.1000000000000001</v>
      </c>
      <c r="I76" s="85">
        <v>1.1000000000000001</v>
      </c>
      <c r="J76" s="85">
        <v>1.2</v>
      </c>
      <c r="K76" s="97">
        <f t="shared" si="6"/>
        <v>1.2735299427239757</v>
      </c>
      <c r="L76" s="97">
        <f t="shared" si="7"/>
        <v>1.2816326530612245</v>
      </c>
    </row>
    <row r="77" spans="1:12" ht="12.75" customHeight="1" x14ac:dyDescent="0.2">
      <c r="A77" s="72" t="s">
        <v>36</v>
      </c>
      <c r="B77" s="83">
        <v>0.6</v>
      </c>
      <c r="C77" s="83">
        <v>0.7</v>
      </c>
      <c r="D77" s="83">
        <v>0.8</v>
      </c>
      <c r="E77" s="83">
        <v>0.8</v>
      </c>
      <c r="F77" s="83">
        <v>0.7</v>
      </c>
      <c r="G77" s="84">
        <v>0.7</v>
      </c>
      <c r="H77" s="85">
        <v>0.7</v>
      </c>
      <c r="I77" s="85">
        <v>0.7</v>
      </c>
      <c r="J77" s="85">
        <v>0.7</v>
      </c>
      <c r="K77" s="97">
        <f t="shared" si="6"/>
        <v>0.80252080153611349</v>
      </c>
      <c r="L77" s="97">
        <f>M53/$M$60*100</f>
        <v>12.303673469387755</v>
      </c>
    </row>
    <row r="78" spans="1:12" ht="25.5" x14ac:dyDescent="0.2">
      <c r="A78" s="72" t="s">
        <v>37</v>
      </c>
      <c r="B78" s="83">
        <v>2.8</v>
      </c>
      <c r="C78" s="83">
        <v>2.8</v>
      </c>
      <c r="D78" s="83">
        <v>3.3</v>
      </c>
      <c r="E78" s="83">
        <v>3.1</v>
      </c>
      <c r="F78" s="83">
        <v>3.2</v>
      </c>
      <c r="G78" s="84">
        <v>4.0999999999999996</v>
      </c>
      <c r="H78" s="85">
        <v>3.3</v>
      </c>
      <c r="I78" s="85">
        <v>3</v>
      </c>
      <c r="J78" s="85">
        <v>3</v>
      </c>
      <c r="K78" s="97">
        <f t="shared" si="6"/>
        <v>3.2412649959791899</v>
      </c>
      <c r="L78" s="97">
        <f t="shared" si="7"/>
        <v>0</v>
      </c>
    </row>
    <row r="79" spans="1:12" x14ac:dyDescent="0.2">
      <c r="A79" s="72" t="s">
        <v>39</v>
      </c>
      <c r="B79" s="83">
        <v>4.2</v>
      </c>
      <c r="C79" s="83">
        <v>5</v>
      </c>
      <c r="D79" s="83">
        <v>5</v>
      </c>
      <c r="E79" s="83">
        <v>5.5</v>
      </c>
      <c r="F79" s="83">
        <v>5.0999999999999996</v>
      </c>
      <c r="G79" s="84">
        <v>4.7</v>
      </c>
      <c r="H79" s="85">
        <v>6.6</v>
      </c>
      <c r="I79" s="85">
        <v>6</v>
      </c>
      <c r="J79" s="85">
        <v>5.9</v>
      </c>
      <c r="K79" s="97">
        <f t="shared" si="6"/>
        <v>7.1980700113239138</v>
      </c>
      <c r="L79" s="97">
        <f t="shared" si="7"/>
        <v>0</v>
      </c>
    </row>
    <row r="80" spans="1:12" ht="15" x14ac:dyDescent="0.2">
      <c r="A80" s="66" t="s">
        <v>46</v>
      </c>
      <c r="B80" s="83">
        <v>0.2</v>
      </c>
      <c r="C80" s="83">
        <v>0.2</v>
      </c>
      <c r="D80" s="83">
        <v>0.2</v>
      </c>
      <c r="E80" s="83">
        <v>0.3</v>
      </c>
      <c r="F80" s="83">
        <v>0.3</v>
      </c>
      <c r="G80" s="84">
        <v>0.4</v>
      </c>
      <c r="H80" s="85">
        <v>0.4</v>
      </c>
      <c r="I80" s="85">
        <v>0.4</v>
      </c>
      <c r="J80" s="85">
        <v>0.4</v>
      </c>
      <c r="K80" s="97">
        <f t="shared" si="6"/>
        <v>0.43490391085290397</v>
      </c>
      <c r="L80" s="97">
        <f t="shared" si="7"/>
        <v>0.40979591836734697</v>
      </c>
    </row>
    <row r="81" spans="1:12" ht="15" x14ac:dyDescent="0.2">
      <c r="A81" s="66" t="s">
        <v>47</v>
      </c>
      <c r="B81" s="83">
        <v>0.5</v>
      </c>
      <c r="C81" s="83">
        <v>0.6</v>
      </c>
      <c r="D81" s="83">
        <v>0.7</v>
      </c>
      <c r="E81" s="83">
        <v>0.8</v>
      </c>
      <c r="F81" s="83">
        <v>0.9</v>
      </c>
      <c r="G81" s="84">
        <v>0.9</v>
      </c>
      <c r="H81" s="85">
        <v>0.9</v>
      </c>
      <c r="I81" s="85">
        <v>1</v>
      </c>
      <c r="J81" s="85">
        <v>1.1000000000000001</v>
      </c>
      <c r="K81" s="97">
        <f t="shared" si="6"/>
        <v>1.2292189782219816</v>
      </c>
      <c r="L81" s="97">
        <f t="shared" si="7"/>
        <v>1.2310204081632654</v>
      </c>
    </row>
    <row r="82" spans="1:12" ht="25.5" x14ac:dyDescent="0.2">
      <c r="A82" s="66" t="s">
        <v>40</v>
      </c>
      <c r="B82" s="83">
        <v>0.3</v>
      </c>
      <c r="C82" s="83">
        <v>0.4</v>
      </c>
      <c r="D82" s="83">
        <v>0.5</v>
      </c>
      <c r="E82" s="83">
        <v>0.5</v>
      </c>
      <c r="F82" s="83">
        <v>0.5</v>
      </c>
      <c r="G82" s="84">
        <v>0.6</v>
      </c>
      <c r="H82" s="85">
        <v>0.6</v>
      </c>
      <c r="I82" s="85">
        <v>0.6</v>
      </c>
      <c r="J82" s="85">
        <v>0.6</v>
      </c>
      <c r="K82" s="97">
        <f t="shared" si="6"/>
        <v>0.77462130536819129</v>
      </c>
      <c r="L82" s="97">
        <f t="shared" si="7"/>
        <v>2.0195918367346937</v>
      </c>
    </row>
    <row r="83" spans="1:12" x14ac:dyDescent="0.2">
      <c r="A83" s="66" t="s">
        <v>41</v>
      </c>
      <c r="B83" s="83">
        <v>3.9</v>
      </c>
      <c r="C83" s="83">
        <v>4.3</v>
      </c>
      <c r="D83" s="83">
        <v>4.5999999999999996</v>
      </c>
      <c r="E83" s="83">
        <v>4.9000000000000004</v>
      </c>
      <c r="F83" s="83">
        <v>4</v>
      </c>
      <c r="G83" s="84">
        <v>4.9000000000000004</v>
      </c>
      <c r="H83" s="85">
        <v>4</v>
      </c>
      <c r="I83" s="85">
        <v>5.4</v>
      </c>
      <c r="J83" s="85">
        <v>5.3</v>
      </c>
      <c r="K83" s="97">
        <f t="shared" si="6"/>
        <v>3.9206997850097647</v>
      </c>
      <c r="L83" s="97">
        <f t="shared" si="7"/>
        <v>2.8979591836734695</v>
      </c>
    </row>
    <row r="84" spans="1:12" x14ac:dyDescent="0.2">
      <c r="A84" s="74" t="s">
        <v>38</v>
      </c>
      <c r="B84" s="86">
        <v>100</v>
      </c>
      <c r="C84" s="86">
        <v>100</v>
      </c>
      <c r="D84" s="87">
        <v>100</v>
      </c>
      <c r="E84" s="87">
        <v>100</v>
      </c>
      <c r="F84" s="87">
        <v>100</v>
      </c>
      <c r="G84" s="88" t="s">
        <v>48</v>
      </c>
      <c r="H84" s="88">
        <v>100</v>
      </c>
      <c r="I84" s="88">
        <v>100</v>
      </c>
      <c r="J84" s="88">
        <v>100</v>
      </c>
      <c r="K84" s="56">
        <v>100</v>
      </c>
      <c r="L84" s="111">
        <v>100</v>
      </c>
    </row>
    <row r="85" spans="1:12" x14ac:dyDescent="0.2">
      <c r="A85" s="45"/>
      <c r="B85" s="46"/>
      <c r="C85" s="46"/>
      <c r="D85" s="46"/>
      <c r="E85" s="46"/>
      <c r="F85" s="46"/>
      <c r="G85" s="37"/>
      <c r="H85" s="38"/>
      <c r="I85" s="47"/>
      <c r="J85" s="47"/>
    </row>
    <row r="86" spans="1:12" ht="27" customHeight="1" x14ac:dyDescent="0.2">
      <c r="A86" s="105" t="s">
        <v>42</v>
      </c>
      <c r="B86" s="105"/>
      <c r="C86" s="105"/>
      <c r="D86" s="105"/>
      <c r="E86" s="105"/>
      <c r="F86" s="105"/>
      <c r="G86" s="105"/>
      <c r="H86" s="105"/>
      <c r="I86" s="105"/>
      <c r="J86" s="105"/>
    </row>
    <row r="87" spans="1:12" x14ac:dyDescent="0.2">
      <c r="A87" s="37" t="s">
        <v>43</v>
      </c>
      <c r="B87" s="37"/>
      <c r="C87" s="37"/>
      <c r="D87" s="37"/>
      <c r="E87" s="37"/>
      <c r="F87" s="37"/>
      <c r="H87" s="36"/>
      <c r="I87" s="36"/>
    </row>
  </sheetData>
  <mergeCells count="12">
    <mergeCell ref="A62:K62"/>
    <mergeCell ref="A63:I63"/>
    <mergeCell ref="J63:K63"/>
    <mergeCell ref="A65:J65"/>
    <mergeCell ref="A86:J86"/>
    <mergeCell ref="J61:K61"/>
    <mergeCell ref="A2:J3"/>
    <mergeCell ref="A6:J6"/>
    <mergeCell ref="A23:J23"/>
    <mergeCell ref="A40:J41"/>
    <mergeCell ref="D7:G7"/>
    <mergeCell ref="D24:G24"/>
  </mergeCells>
  <phoneticPr fontId="0" type="noConversion"/>
  <pageMargins left="0.79" right="0.27" top="0.62" bottom="0.24" header="0.35" footer="0.19"/>
  <pageSetup paperSize="8" scale="85" firstPageNumber="9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topLeftCell="A13" zoomScaleNormal="100" zoomScaleSheetLayoutView="100" workbookViewId="0">
      <selection activeCell="M27" sqref="M27"/>
    </sheetView>
  </sheetViews>
  <sheetFormatPr defaultRowHeight="12.75" x14ac:dyDescent="0.2"/>
  <cols>
    <col min="1" max="1" width="18.140625" customWidth="1"/>
    <col min="2" max="2" width="7.7109375" bestFit="1" customWidth="1"/>
    <col min="3" max="3" width="6.7109375" style="1" bestFit="1" customWidth="1"/>
    <col min="4" max="4" width="6.5703125" customWidth="1"/>
    <col min="5" max="5" width="7" customWidth="1"/>
    <col min="6" max="6" width="6.5703125" customWidth="1"/>
    <col min="7" max="7" width="6.42578125" customWidth="1"/>
    <col min="8" max="8" width="7.140625" customWidth="1"/>
    <col min="9" max="9" width="6.85546875" customWidth="1"/>
    <col min="10" max="10" width="8.140625" customWidth="1"/>
    <col min="11" max="12" width="7.85546875" customWidth="1"/>
    <col min="13" max="13" width="13" customWidth="1"/>
    <col min="14" max="14" width="9.28515625" bestFit="1" customWidth="1"/>
    <col min="15" max="15" width="9.7109375" bestFit="1" customWidth="1"/>
    <col min="16" max="18" width="9.28515625" bestFit="1" customWidth="1"/>
  </cols>
  <sheetData>
    <row r="1" spans="1:14" x14ac:dyDescent="0.2">
      <c r="A1" s="3" t="s">
        <v>5</v>
      </c>
    </row>
    <row r="2" spans="1:14" x14ac:dyDescent="0.2">
      <c r="A2" s="4"/>
    </row>
    <row r="3" spans="1:14" ht="15" x14ac:dyDescent="0.25">
      <c r="A3" s="8" t="s">
        <v>2</v>
      </c>
      <c r="C3"/>
    </row>
    <row r="4" spans="1:14" s="92" customFormat="1" x14ac:dyDescent="0.2">
      <c r="A4" s="91" t="s">
        <v>50</v>
      </c>
    </row>
    <row r="5" spans="1:14" x14ac:dyDescent="0.2">
      <c r="A5" s="2"/>
      <c r="C5"/>
      <c r="D5" s="5" t="s">
        <v>6</v>
      </c>
    </row>
    <row r="6" spans="1:14" x14ac:dyDescent="0.2">
      <c r="A6" s="48" t="s">
        <v>7</v>
      </c>
      <c r="B6" s="49">
        <v>2009</v>
      </c>
      <c r="C6" s="49">
        <v>2010</v>
      </c>
      <c r="D6" s="49">
        <v>2011</v>
      </c>
      <c r="E6" s="49">
        <v>2012</v>
      </c>
      <c r="F6" s="49">
        <v>2013</v>
      </c>
      <c r="G6" s="49">
        <v>2014</v>
      </c>
      <c r="H6" s="49">
        <v>2015</v>
      </c>
      <c r="I6" s="49">
        <v>2016</v>
      </c>
      <c r="J6" s="49">
        <v>2017</v>
      </c>
      <c r="K6" s="49">
        <v>2018</v>
      </c>
      <c r="L6" s="49">
        <v>2019</v>
      </c>
      <c r="M6" s="113">
        <v>2020</v>
      </c>
      <c r="N6" s="42"/>
    </row>
    <row r="7" spans="1:14" x14ac:dyDescent="0.2">
      <c r="A7" s="50" t="s">
        <v>8</v>
      </c>
      <c r="B7" s="10">
        <v>762.2</v>
      </c>
      <c r="C7" s="41">
        <v>796.9</v>
      </c>
      <c r="D7" s="41">
        <v>630</v>
      </c>
      <c r="E7" s="43">
        <v>1133.2</v>
      </c>
      <c r="F7" s="51">
        <v>1094.4000000000001</v>
      </c>
      <c r="G7" s="51">
        <v>1087.4000000000001</v>
      </c>
      <c r="H7" s="52">
        <v>815.1</v>
      </c>
      <c r="I7" s="52">
        <v>584.20000000000005</v>
      </c>
      <c r="J7" s="53">
        <v>1013.9</v>
      </c>
      <c r="K7" s="53">
        <v>1127</v>
      </c>
      <c r="L7" s="53">
        <v>899.8</v>
      </c>
      <c r="M7" s="112">
        <v>862.6</v>
      </c>
      <c r="N7" s="42"/>
    </row>
    <row r="8" spans="1:14" x14ac:dyDescent="0.2">
      <c r="A8" s="50" t="s">
        <v>1</v>
      </c>
      <c r="B8" s="11">
        <v>51</v>
      </c>
      <c r="C8" s="41">
        <v>28.8</v>
      </c>
      <c r="D8" s="41">
        <v>45.7</v>
      </c>
      <c r="E8" s="43">
        <v>34.200000000000003</v>
      </c>
      <c r="F8" s="51">
        <v>25.4</v>
      </c>
      <c r="G8" s="51">
        <v>26.8</v>
      </c>
      <c r="H8" s="52">
        <v>60.3</v>
      </c>
      <c r="I8" s="54">
        <v>57.2</v>
      </c>
      <c r="J8" s="53">
        <v>60.2</v>
      </c>
      <c r="K8" s="53">
        <v>102.5</v>
      </c>
      <c r="L8" s="53">
        <v>131.69999999999999</v>
      </c>
      <c r="M8" s="112">
        <v>186.3</v>
      </c>
      <c r="N8" s="42"/>
    </row>
    <row r="9" spans="1:14" x14ac:dyDescent="0.2">
      <c r="A9" s="50" t="s">
        <v>3</v>
      </c>
      <c r="B9" s="10">
        <v>179.4</v>
      </c>
      <c r="C9" s="41">
        <v>121.1</v>
      </c>
      <c r="D9" s="41">
        <v>108.5</v>
      </c>
      <c r="E9" s="43">
        <v>191.4</v>
      </c>
      <c r="F9" s="51">
        <v>272.89999999999998</v>
      </c>
      <c r="G9" s="51">
        <v>106.1</v>
      </c>
      <c r="H9" s="52">
        <v>124.3</v>
      </c>
      <c r="I9" s="52">
        <v>180.9</v>
      </c>
      <c r="J9" s="53">
        <v>140.5</v>
      </c>
      <c r="K9" s="53">
        <v>153.30000000000001</v>
      </c>
      <c r="L9" s="53">
        <v>185.1</v>
      </c>
      <c r="M9" s="112">
        <v>192.1</v>
      </c>
      <c r="N9" s="42"/>
    </row>
    <row r="10" spans="1:14" x14ac:dyDescent="0.2">
      <c r="A10" s="50" t="s">
        <v>10</v>
      </c>
      <c r="B10" s="11">
        <v>130.69999999999999</v>
      </c>
      <c r="C10" s="41">
        <v>91.3</v>
      </c>
      <c r="D10" s="41">
        <v>103.5</v>
      </c>
      <c r="E10" s="43">
        <v>131.9</v>
      </c>
      <c r="F10" s="51">
        <v>103.4</v>
      </c>
      <c r="G10" s="51">
        <v>170.5</v>
      </c>
      <c r="H10" s="52">
        <v>232.7</v>
      </c>
      <c r="I10" s="54">
        <v>234.5</v>
      </c>
      <c r="J10" s="53">
        <v>231.4</v>
      </c>
      <c r="K10" s="53">
        <v>263.5</v>
      </c>
      <c r="L10" s="53">
        <v>353.5</v>
      </c>
      <c r="M10" s="112">
        <v>354.5</v>
      </c>
      <c r="N10" s="42"/>
    </row>
    <row r="11" spans="1:14" x14ac:dyDescent="0.2">
      <c r="A11" s="50" t="s">
        <v>11</v>
      </c>
      <c r="B11" s="11">
        <v>54.6</v>
      </c>
      <c r="C11" s="41">
        <v>55.9</v>
      </c>
      <c r="D11" s="41">
        <v>49.1</v>
      </c>
      <c r="E11" s="43">
        <v>139.1</v>
      </c>
      <c r="F11" s="51">
        <v>71.400000000000006</v>
      </c>
      <c r="G11" s="51">
        <v>68.599999999999994</v>
      </c>
      <c r="H11" s="52">
        <v>93</v>
      </c>
      <c r="I11" s="54">
        <v>50.7</v>
      </c>
      <c r="J11" s="53">
        <v>68.400000000000006</v>
      </c>
      <c r="K11" s="53">
        <v>144.19999999999999</v>
      </c>
      <c r="L11" s="53">
        <v>72.5</v>
      </c>
      <c r="M11" s="112"/>
      <c r="N11" s="42"/>
    </row>
    <row r="12" spans="1:14" x14ac:dyDescent="0.2">
      <c r="A12" s="55" t="s">
        <v>9</v>
      </c>
      <c r="B12" s="56">
        <f t="shared" ref="B12:J12" si="0">SUM(B7:B11)</f>
        <v>1177.8999999999999</v>
      </c>
      <c r="C12" s="56">
        <f t="shared" si="0"/>
        <v>1094</v>
      </c>
      <c r="D12" s="56">
        <f t="shared" si="0"/>
        <v>936.80000000000007</v>
      </c>
      <c r="E12" s="56">
        <f>SUM(E7:E11)</f>
        <v>1629.8000000000002</v>
      </c>
      <c r="F12" s="56">
        <f>SUM(F7:F11)</f>
        <v>1567.5000000000005</v>
      </c>
      <c r="G12" s="56">
        <f t="shared" ref="G12" si="1">SUM(G7:G11)</f>
        <v>1459.3999999999999</v>
      </c>
      <c r="H12" s="56">
        <f t="shared" si="0"/>
        <v>1325.3999999999999</v>
      </c>
      <c r="I12" s="56">
        <f t="shared" si="0"/>
        <v>1107.5000000000002</v>
      </c>
      <c r="J12" s="56">
        <f t="shared" si="0"/>
        <v>1514.4</v>
      </c>
      <c r="K12" s="56">
        <f t="shared" ref="K12:L12" si="2">SUM(K7:K11)</f>
        <v>1790.5</v>
      </c>
      <c r="L12" s="56">
        <f t="shared" si="2"/>
        <v>1642.6</v>
      </c>
      <c r="M12" s="117">
        <f>SUM(M7:M11)</f>
        <v>1595.5</v>
      </c>
      <c r="N12" s="42"/>
    </row>
    <row r="13" spans="1:14" x14ac:dyDescent="0.2">
      <c r="C13"/>
      <c r="H13" s="42"/>
      <c r="I13" s="42"/>
      <c r="J13" s="42"/>
      <c r="K13" s="42"/>
      <c r="L13" s="42"/>
      <c r="M13" s="42"/>
      <c r="N13" s="42"/>
    </row>
    <row r="14" spans="1:14" ht="15" customHeight="1" x14ac:dyDescent="0.2">
      <c r="A14" s="7"/>
      <c r="B14" s="1"/>
      <c r="D14" s="106" t="s">
        <v>4</v>
      </c>
      <c r="E14" s="106"/>
      <c r="F14" s="106"/>
      <c r="G14" s="106"/>
      <c r="H14" s="42"/>
      <c r="I14" s="42"/>
      <c r="J14" s="42"/>
      <c r="K14" s="42"/>
      <c r="L14" s="42"/>
      <c r="M14" s="42"/>
      <c r="N14" s="42"/>
    </row>
    <row r="15" spans="1:14" ht="13.5" customHeight="1" x14ac:dyDescent="0.2">
      <c r="A15" s="48" t="s">
        <v>7</v>
      </c>
      <c r="B15" s="49">
        <v>2009</v>
      </c>
      <c r="C15" s="49">
        <v>2010</v>
      </c>
      <c r="D15" s="49">
        <v>2011</v>
      </c>
      <c r="E15" s="49">
        <v>2012</v>
      </c>
      <c r="F15" s="49">
        <v>2013</v>
      </c>
      <c r="G15" s="49">
        <v>2014</v>
      </c>
      <c r="H15" s="49">
        <v>2015</v>
      </c>
      <c r="I15" s="49">
        <v>2016</v>
      </c>
      <c r="J15" s="49">
        <v>2017</v>
      </c>
      <c r="K15" s="49">
        <v>2018</v>
      </c>
      <c r="L15" s="90">
        <v>2019</v>
      </c>
      <c r="M15" s="116">
        <v>2020</v>
      </c>
      <c r="N15" s="42"/>
    </row>
    <row r="16" spans="1:14" x14ac:dyDescent="0.2">
      <c r="A16" s="50" t="s">
        <v>8</v>
      </c>
      <c r="B16" s="6">
        <f>B7/$C$12*100</f>
        <v>69.670932358318112</v>
      </c>
      <c r="C16" s="6">
        <f>C7/$D$12*100</f>
        <v>85.066182749786506</v>
      </c>
      <c r="D16" s="6">
        <f>D7/$E$12*100</f>
        <v>38.655049699349611</v>
      </c>
      <c r="E16" s="6">
        <f>E7/$F$12*100</f>
        <v>72.293460925039852</v>
      </c>
      <c r="F16" s="6">
        <f t="shared" ref="F16:G20" si="3">F7/$G$12*100</f>
        <v>74.98972180348089</v>
      </c>
      <c r="G16" s="6">
        <f t="shared" si="3"/>
        <v>74.510072632588759</v>
      </c>
      <c r="H16" s="6">
        <f>H7/$H$12*100</f>
        <v>61.498415572657315</v>
      </c>
      <c r="I16" s="6">
        <f>I7/$I$12*100</f>
        <v>52.749435665914213</v>
      </c>
      <c r="J16" s="6">
        <f>J7/$J$12*100-0.1</f>
        <v>66.850607501320653</v>
      </c>
      <c r="K16" s="6">
        <f>K7/$K$12*100</f>
        <v>62.943311924043563</v>
      </c>
      <c r="L16" s="114">
        <f>L7/$L$12*100</f>
        <v>54.779008888347747</v>
      </c>
      <c r="M16" s="114">
        <f>M7/$M$12*100</f>
        <v>54.064556565340013</v>
      </c>
      <c r="N16" s="42"/>
    </row>
    <row r="17" spans="1:13" x14ac:dyDescent="0.2">
      <c r="A17" s="50" t="s">
        <v>1</v>
      </c>
      <c r="B17" s="6">
        <f>B8/$C$12*100</f>
        <v>4.6617915904936016</v>
      </c>
      <c r="C17" s="6">
        <f>C8/$D$12*100</f>
        <v>3.0742954739538852</v>
      </c>
      <c r="D17" s="6">
        <f>D8/$E$12*100</f>
        <v>2.8040250337464721</v>
      </c>
      <c r="E17" s="6">
        <f>E8/$F$12*100</f>
        <v>2.1818181818181812</v>
      </c>
      <c r="F17" s="6">
        <f t="shared" si="3"/>
        <v>1.7404412772372209</v>
      </c>
      <c r="G17" s="6">
        <f t="shared" si="3"/>
        <v>1.8363711114156505</v>
      </c>
      <c r="H17" s="6">
        <f>H8/$H$12*100</f>
        <v>4.5495699411498416</v>
      </c>
      <c r="I17" s="6">
        <f>I8/$I$12*100</f>
        <v>5.1647855530474036</v>
      </c>
      <c r="J17" s="6">
        <f>J8/$J$12*100</f>
        <v>3.9751716851558374</v>
      </c>
      <c r="K17" s="6">
        <f t="shared" ref="K17:K20" si="4">K8/$K$12*100</f>
        <v>5.7246579167830216</v>
      </c>
      <c r="L17" s="114">
        <f t="shared" ref="L17:L20" si="5">L8/$L$12*100</f>
        <v>8.0177766954827714</v>
      </c>
      <c r="M17" s="114">
        <f t="shared" ref="M17:M20" si="6">M8/$M$12*100</f>
        <v>11.676590410529615</v>
      </c>
    </row>
    <row r="18" spans="1:13" x14ac:dyDescent="0.2">
      <c r="A18" s="50" t="s">
        <v>3</v>
      </c>
      <c r="B18" s="6">
        <f>B9/$C$12*100</f>
        <v>16.398537477148082</v>
      </c>
      <c r="C18" s="6">
        <f>C9/$D$12*100</f>
        <v>12.926985482493594</v>
      </c>
      <c r="D18" s="6">
        <f>D9/$E$12*100</f>
        <v>6.6572585593324325</v>
      </c>
      <c r="E18" s="6">
        <f>E9/$F$12*100</f>
        <v>12.210526315789471</v>
      </c>
      <c r="F18" s="6">
        <f t="shared" si="3"/>
        <v>18.699465533781005</v>
      </c>
      <c r="G18" s="6">
        <f t="shared" si="3"/>
        <v>7.2701110045224073</v>
      </c>
      <c r="H18" s="6">
        <f>H9/$H$12*100</f>
        <v>9.37830089029727</v>
      </c>
      <c r="I18" s="6">
        <f>I9/$I$12*100</f>
        <v>16.334085778781034</v>
      </c>
      <c r="J18" s="6">
        <f>J9/$J$12*100</f>
        <v>9.2776016904384573</v>
      </c>
      <c r="K18" s="6">
        <f t="shared" si="4"/>
        <v>8.5618542306618259</v>
      </c>
      <c r="L18" s="114">
        <f t="shared" si="5"/>
        <v>11.268720321441618</v>
      </c>
      <c r="M18" s="114">
        <f t="shared" si="6"/>
        <v>12.040112817298652</v>
      </c>
    </row>
    <row r="19" spans="1:13" x14ac:dyDescent="0.2">
      <c r="A19" s="50" t="s">
        <v>10</v>
      </c>
      <c r="B19" s="6">
        <f>B10/$C$12*100</f>
        <v>11.946983546617915</v>
      </c>
      <c r="C19" s="6">
        <f>C10/$D$12*100</f>
        <v>9.7459436379163105</v>
      </c>
      <c r="D19" s="6">
        <f>D10/$E$12*100</f>
        <v>6.3504724506074357</v>
      </c>
      <c r="E19" s="6">
        <f>E10/$F$12*100</f>
        <v>8.4146730462519912</v>
      </c>
      <c r="F19" s="6">
        <f t="shared" si="3"/>
        <v>7.0851034671782926</v>
      </c>
      <c r="G19" s="6">
        <f t="shared" si="3"/>
        <v>11.682883376730164</v>
      </c>
      <c r="H19" s="6">
        <f>H10/$H$12*100</f>
        <v>17.556963935415727</v>
      </c>
      <c r="I19" s="6">
        <f>I10/$I$12*100</f>
        <v>21.17381489841986</v>
      </c>
      <c r="J19" s="6">
        <f>J10/$J$12*100</f>
        <v>15.279978869519281</v>
      </c>
      <c r="K19" s="6">
        <f t="shared" si="4"/>
        <v>14.716559620217817</v>
      </c>
      <c r="L19" s="114">
        <f t="shared" si="5"/>
        <v>21.520759771094607</v>
      </c>
      <c r="M19" s="114">
        <f t="shared" si="6"/>
        <v>22.218740206831715</v>
      </c>
    </row>
    <row r="20" spans="1:13" x14ac:dyDescent="0.2">
      <c r="A20" s="50" t="s">
        <v>11</v>
      </c>
      <c r="B20" s="6">
        <f>B11/$C$12*100</f>
        <v>4.9908592321755023</v>
      </c>
      <c r="C20" s="6">
        <f>C11/$D$12*100</f>
        <v>5.9671221178479925</v>
      </c>
      <c r="D20" s="6">
        <f>D11/$E$12*100</f>
        <v>3.0126395876794696</v>
      </c>
      <c r="E20" s="6">
        <f>E11/$F$12*100</f>
        <v>8.8740031897926599</v>
      </c>
      <c r="F20" s="6">
        <f t="shared" si="3"/>
        <v>4.8924215430999052</v>
      </c>
      <c r="G20" s="6">
        <f t="shared" si="3"/>
        <v>4.7005618747430447</v>
      </c>
      <c r="H20" s="6">
        <f>H11/$H$12*100</f>
        <v>7.0167496604798556</v>
      </c>
      <c r="I20" s="6">
        <f>I11/$I$12*100</f>
        <v>4.5778781038374712</v>
      </c>
      <c r="J20" s="6">
        <f>J11/$J$12*100</f>
        <v>4.516640253565769</v>
      </c>
      <c r="K20" s="6">
        <f t="shared" si="4"/>
        <v>8.0536163082937726</v>
      </c>
      <c r="L20" s="114">
        <f t="shared" si="5"/>
        <v>4.413734323633264</v>
      </c>
      <c r="M20" s="114">
        <f t="shared" si="6"/>
        <v>0</v>
      </c>
    </row>
    <row r="21" spans="1:13" x14ac:dyDescent="0.2">
      <c r="A21" s="55" t="s">
        <v>9</v>
      </c>
      <c r="B21" s="56">
        <f>SUM(B16:B20)</f>
        <v>107.66910420475321</v>
      </c>
      <c r="C21" s="56">
        <f>SUM(C16:C20)</f>
        <v>116.78052946199828</v>
      </c>
      <c r="D21" s="56">
        <f>SUM(D16:D20)</f>
        <v>57.479445330715421</v>
      </c>
      <c r="E21" s="56">
        <f>SUM(E16:E20)</f>
        <v>103.97448165869216</v>
      </c>
      <c r="F21" s="56">
        <f>SUM(F16:F20)</f>
        <v>107.40715362477731</v>
      </c>
      <c r="G21" s="56">
        <f t="shared" ref="G21" si="7">SUM(G16:G20)</f>
        <v>100.00000000000001</v>
      </c>
      <c r="H21" s="57">
        <f>SUM(H16:H20)</f>
        <v>100.00000000000001</v>
      </c>
      <c r="I21" s="57">
        <f>SUM(I16:I20)</f>
        <v>99.999999999999986</v>
      </c>
      <c r="J21" s="58">
        <v>100</v>
      </c>
      <c r="K21" s="57">
        <f>SUM(K16:K20)</f>
        <v>100</v>
      </c>
      <c r="L21" s="115">
        <f>SUM(L16:L20)</f>
        <v>100</v>
      </c>
      <c r="M21" s="118">
        <v>100</v>
      </c>
    </row>
    <row r="23" spans="1:13" ht="13.5" customHeight="1" x14ac:dyDescent="0.2">
      <c r="B23" s="9"/>
      <c r="C23" s="9"/>
      <c r="D23" s="9"/>
      <c r="E23" s="9"/>
      <c r="F23" s="9"/>
    </row>
    <row r="24" spans="1:13" x14ac:dyDescent="0.2">
      <c r="B24" s="9"/>
      <c r="C24" s="9"/>
      <c r="D24" s="9"/>
      <c r="E24" s="9"/>
      <c r="F24" s="9"/>
    </row>
    <row r="25" spans="1:13" x14ac:dyDescent="0.2">
      <c r="B25" s="9"/>
      <c r="C25" s="9"/>
      <c r="D25" s="9"/>
      <c r="E25" s="9"/>
      <c r="F25" s="9"/>
    </row>
    <row r="26" spans="1:13" x14ac:dyDescent="0.2">
      <c r="C26"/>
    </row>
    <row r="27" spans="1:13" x14ac:dyDescent="0.2">
      <c r="C27"/>
    </row>
    <row r="28" spans="1:13" x14ac:dyDescent="0.2">
      <c r="C28"/>
    </row>
    <row r="29" spans="1:13" x14ac:dyDescent="0.2">
      <c r="C29"/>
    </row>
    <row r="30" spans="1:13" x14ac:dyDescent="0.2">
      <c r="C30"/>
    </row>
    <row r="31" spans="1:13" x14ac:dyDescent="0.2">
      <c r="C31"/>
    </row>
  </sheetData>
  <mergeCells count="1">
    <mergeCell ref="D14:G14"/>
  </mergeCells>
  <phoneticPr fontId="0" type="noConversion"/>
  <pageMargins left="0.89" right="0" top="0.79" bottom="0.19685039370078741" header="0.19685039370078741" footer="0.11811023622047245"/>
  <pageSetup paperSize="8" firstPageNumber="11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Anexa 2b-unit.locale active</vt:lpstr>
      <vt:lpstr>Anexa 2c-investitii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User</cp:lastModifiedBy>
  <cp:lastPrinted>2021-11-18T14:10:14Z</cp:lastPrinted>
  <dcterms:created xsi:type="dcterms:W3CDTF">2006-07-05T14:25:52Z</dcterms:created>
  <dcterms:modified xsi:type="dcterms:W3CDTF">2022-11-07T14:34:36Z</dcterms:modified>
</cp:coreProperties>
</file>