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J\____CLDPS\_PLAI revizuit 2022\"/>
    </mc:Choice>
  </mc:AlternateContent>
  <xr:revisionPtr revIDLastSave="0" documentId="13_ncr:1_{BEDC3A4E-9C60-40E6-8165-DB7F3ABB461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VAB,PIB actualizat" sheetId="11" r:id="rId1"/>
    <sheet name="Sheet1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8" i="11" l="1"/>
  <c r="W49" i="11"/>
  <c r="W50" i="11"/>
  <c r="W51" i="11"/>
  <c r="W52" i="11"/>
  <c r="W53" i="11"/>
  <c r="W54" i="11"/>
  <c r="W55" i="11"/>
  <c r="W56" i="11"/>
  <c r="W47" i="11"/>
  <c r="W34" i="11"/>
  <c r="W25" i="11"/>
  <c r="W26" i="11"/>
  <c r="W27" i="11"/>
  <c r="W28" i="11"/>
  <c r="W29" i="11"/>
  <c r="W30" i="11"/>
  <c r="W31" i="11"/>
  <c r="W32" i="11"/>
  <c r="W33" i="11"/>
  <c r="W24" i="11"/>
  <c r="V24" i="11"/>
  <c r="W5" i="11"/>
  <c r="N16" i="11"/>
  <c r="W10" i="11"/>
  <c r="W12" i="11"/>
  <c r="W13" i="11"/>
  <c r="W6" i="11"/>
  <c r="W7" i="11"/>
  <c r="W8" i="11"/>
  <c r="W9" i="11"/>
  <c r="W11" i="11"/>
  <c r="W14" i="11"/>
  <c r="W15" i="11"/>
  <c r="V15" i="11"/>
  <c r="V16" i="11"/>
  <c r="V5" i="11"/>
  <c r="V48" i="11"/>
  <c r="V49" i="11"/>
  <c r="V50" i="11"/>
  <c r="V51" i="11"/>
  <c r="V52" i="11"/>
  <c r="V53" i="11"/>
  <c r="V54" i="11"/>
  <c r="V55" i="11"/>
  <c r="V56" i="11"/>
  <c r="V57" i="11"/>
  <c r="V47" i="11"/>
  <c r="V25" i="11"/>
  <c r="V26" i="11"/>
  <c r="V27" i="11"/>
  <c r="V28" i="11"/>
  <c r="V29" i="11"/>
  <c r="V30" i="11"/>
  <c r="V31" i="11"/>
  <c r="V32" i="11"/>
  <c r="V33" i="11"/>
  <c r="V34" i="11"/>
  <c r="V6" i="11"/>
  <c r="V7" i="11"/>
  <c r="V8" i="11"/>
  <c r="V9" i="11"/>
  <c r="V10" i="11"/>
  <c r="V11" i="11"/>
  <c r="V13" i="11"/>
  <c r="U5" i="11"/>
  <c r="N48" i="11" l="1"/>
  <c r="O48" i="11"/>
  <c r="P48" i="11"/>
  <c r="Q48" i="11"/>
  <c r="R48" i="11"/>
  <c r="S48" i="11"/>
  <c r="T48" i="11"/>
  <c r="U48" i="11"/>
  <c r="N49" i="11"/>
  <c r="O49" i="11"/>
  <c r="P49" i="11"/>
  <c r="Q49" i="11"/>
  <c r="R49" i="11"/>
  <c r="S49" i="11"/>
  <c r="T49" i="11"/>
  <c r="U49" i="11"/>
  <c r="N50" i="11"/>
  <c r="O50" i="11"/>
  <c r="P50" i="11"/>
  <c r="Q50" i="11"/>
  <c r="R50" i="11"/>
  <c r="S50" i="11"/>
  <c r="T50" i="11"/>
  <c r="U50" i="11"/>
  <c r="N51" i="11"/>
  <c r="O51" i="11"/>
  <c r="P51" i="11"/>
  <c r="Q51" i="11"/>
  <c r="R51" i="11"/>
  <c r="S51" i="11"/>
  <c r="T51" i="11"/>
  <c r="U51" i="11"/>
  <c r="N52" i="11"/>
  <c r="O52" i="11"/>
  <c r="P52" i="11"/>
  <c r="Q52" i="11"/>
  <c r="R52" i="11"/>
  <c r="S52" i="11"/>
  <c r="T52" i="11"/>
  <c r="U52" i="11"/>
  <c r="N53" i="11"/>
  <c r="O53" i="11"/>
  <c r="P53" i="11"/>
  <c r="Q53" i="11"/>
  <c r="R53" i="11"/>
  <c r="S53" i="11"/>
  <c r="T53" i="11"/>
  <c r="U53" i="11"/>
  <c r="N54" i="11"/>
  <c r="O54" i="11"/>
  <c r="P54" i="11"/>
  <c r="Q54" i="11"/>
  <c r="R54" i="11"/>
  <c r="S54" i="11"/>
  <c r="T54" i="11"/>
  <c r="U54" i="11"/>
  <c r="N55" i="11"/>
  <c r="O55" i="11"/>
  <c r="P55" i="11"/>
  <c r="Q55" i="11"/>
  <c r="R55" i="11"/>
  <c r="S55" i="11"/>
  <c r="T55" i="11"/>
  <c r="U55" i="11"/>
  <c r="N56" i="11"/>
  <c r="O56" i="11"/>
  <c r="P56" i="11"/>
  <c r="Q56" i="11"/>
  <c r="R56" i="11"/>
  <c r="S56" i="11"/>
  <c r="T56" i="11"/>
  <c r="U56" i="11"/>
  <c r="N57" i="11"/>
  <c r="O57" i="11"/>
  <c r="P57" i="11"/>
  <c r="Q57" i="11"/>
  <c r="R57" i="11"/>
  <c r="S57" i="11"/>
  <c r="T57" i="11"/>
  <c r="U57" i="11"/>
  <c r="U47" i="11"/>
  <c r="T47" i="11"/>
  <c r="S47" i="11"/>
  <c r="R47" i="11"/>
  <c r="O46" i="11"/>
  <c r="P46" i="11"/>
  <c r="Q46" i="11"/>
  <c r="R46" i="11"/>
  <c r="S46" i="11"/>
  <c r="T46" i="11"/>
  <c r="U46" i="11"/>
  <c r="N46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U24" i="11"/>
  <c r="T24" i="11"/>
  <c r="S24" i="11"/>
  <c r="R24" i="11"/>
  <c r="O23" i="11"/>
  <c r="P23" i="11"/>
  <c r="Q23" i="11"/>
  <c r="R23" i="11"/>
  <c r="S23" i="11"/>
  <c r="T23" i="11"/>
  <c r="U23" i="11"/>
  <c r="N23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T5" i="11"/>
  <c r="S5" i="11"/>
  <c r="R5" i="11"/>
  <c r="R4" i="11"/>
  <c r="S4" i="11"/>
  <c r="T4" i="11"/>
  <c r="Q6" i="11"/>
  <c r="Q5" i="11"/>
  <c r="O4" i="11"/>
  <c r="P4" i="11"/>
  <c r="Q4" i="11"/>
  <c r="N4" i="11"/>
  <c r="Q47" i="11"/>
  <c r="P47" i="11"/>
  <c r="O47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Q28" i="11"/>
  <c r="P28" i="11"/>
  <c r="O28" i="11"/>
  <c r="N28" i="11"/>
  <c r="Q27" i="11"/>
  <c r="P27" i="11"/>
  <c r="O27" i="11"/>
  <c r="N27" i="11"/>
  <c r="Q25" i="11"/>
  <c r="P25" i="11"/>
  <c r="O25" i="11"/>
  <c r="N25" i="11"/>
  <c r="Q24" i="11"/>
  <c r="P24" i="11"/>
  <c r="O24" i="11"/>
  <c r="N24" i="11"/>
  <c r="Q15" i="11"/>
  <c r="P15" i="11"/>
  <c r="O15" i="11"/>
  <c r="N15" i="11"/>
  <c r="Q14" i="11"/>
  <c r="P14" i="11"/>
  <c r="O14" i="11"/>
  <c r="N14" i="11"/>
  <c r="Q13" i="11"/>
  <c r="P13" i="11"/>
  <c r="O13" i="11"/>
  <c r="N13" i="11"/>
  <c r="Q12" i="11"/>
  <c r="P12" i="11"/>
  <c r="O12" i="11"/>
  <c r="N12" i="11"/>
  <c r="Q11" i="11"/>
  <c r="P11" i="11"/>
  <c r="O11" i="11"/>
  <c r="N11" i="11"/>
  <c r="Q10" i="11"/>
  <c r="P10" i="11"/>
  <c r="O10" i="11"/>
  <c r="N10" i="11"/>
  <c r="Q9" i="11"/>
  <c r="P9" i="11"/>
  <c r="O9" i="11"/>
  <c r="N9" i="11"/>
  <c r="Q8" i="11"/>
  <c r="P8" i="11"/>
  <c r="O8" i="11"/>
  <c r="N8" i="11"/>
  <c r="P6" i="11"/>
  <c r="O6" i="11"/>
  <c r="N6" i="11"/>
  <c r="P5" i="11"/>
  <c r="O5" i="11"/>
  <c r="N5" i="11"/>
  <c r="D11" i="9"/>
  <c r="C11" i="9"/>
  <c r="B11" i="9"/>
  <c r="N47" i="11" l="1"/>
  <c r="P35" i="11"/>
  <c r="N35" i="11"/>
  <c r="Q35" i="11"/>
  <c r="O35" i="11"/>
  <c r="Q16" i="11"/>
  <c r="O16" i="11"/>
  <c r="P16" i="11"/>
</calcChain>
</file>

<file path=xl/sharedStrings.xml><?xml version="1.0" encoding="utf-8"?>
<sst xmlns="http://schemas.openxmlformats.org/spreadsheetml/2006/main" count="78" uniqueCount="50">
  <si>
    <t>Construcţii</t>
  </si>
  <si>
    <t>PRODUSUL INTERN BRUT, PE CATEGORII DE RESURSE (LA NIVEL NAŢIONAL)</t>
  </si>
  <si>
    <t xml:space="preserve">                                                                                                                                            milioane lei preţuri curente</t>
  </si>
  <si>
    <t>CAEN Rev. 2 </t>
  </si>
  <si>
    <t xml:space="preserve">Agricultură, silvicultură şi pescuit </t>
  </si>
  <si>
    <t>Intermedieri financiare şi asigurări</t>
  </si>
  <si>
    <t>Tranzacţii imobiliare</t>
  </si>
  <si>
    <t>Valoarea adaugată brută (VAB)</t>
  </si>
  <si>
    <t>Produs intern brut (PIB) - total</t>
  </si>
  <si>
    <t>PRODUSUL INTERN BRUT ÎN JUDEŢUL DÂMBOVIŢA</t>
  </si>
  <si>
    <r>
      <t xml:space="preserve">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milioane lei preţuri curente</t>
    </r>
  </si>
  <si>
    <t>CAEN Rev. 2</t>
  </si>
  <si>
    <t>din care: industria prelucrătoare</t>
  </si>
  <si>
    <t>PRODUSUL INTERN BRUT ÎN REGIUNEA SUD - MUNTENIA</t>
  </si>
  <si>
    <t>STRUCTURA - JUDEŢUL DÂMBOVIŢA</t>
  </si>
  <si>
    <t>STRUCTURA - REGIUNEA SUD - MUNTENIA</t>
  </si>
  <si>
    <t>STRUCTURA - ROMANIA</t>
  </si>
  <si>
    <t>ANEXA 2a</t>
  </si>
  <si>
    <t>Constructii</t>
  </si>
  <si>
    <t>Evoluţia structurii VAB pe ramuri de activitate - jud. DAMBOVITA</t>
  </si>
  <si>
    <t>- structura VAB în % -</t>
  </si>
  <si>
    <t>Agricultura şi silvicultura</t>
  </si>
  <si>
    <t>Industrie</t>
  </si>
  <si>
    <t>Servicii</t>
  </si>
  <si>
    <t>România</t>
  </si>
  <si>
    <t>Regiunea Sud Muntenia</t>
  </si>
  <si>
    <t>Agricultură, silvicultură, piscicultură</t>
  </si>
  <si>
    <t>TOTAL</t>
  </si>
  <si>
    <t>UE-27</t>
  </si>
  <si>
    <t>PIB/loc. la paritatea puterii de cumpărare standard (PCS)</t>
  </si>
  <si>
    <t>Sursa:Eurostat</t>
  </si>
  <si>
    <t>(%  faţă de media europeană, UE-27 = 100)</t>
  </si>
  <si>
    <t>Sursa: calculat pe baza datelor INS "Conturi naţionale Regionale", ediţia 2014</t>
  </si>
  <si>
    <t>Judeţul Dâmboviţa</t>
  </si>
  <si>
    <r>
      <t>Industria extractivă; industria prelucrătoare; produc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ia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 xml:space="preserve">i furnizarea de energie electrică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 xml:space="preserve">i termică, gaze, apă caldă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aer condi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>ionat; distribu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>ia apei; salubritate, gestionarea de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eurilor, activită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>i de decontaminare</t>
    </r>
  </si>
  <si>
    <r>
      <t>Comer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 cu ridicata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 xml:space="preserve">i cu amănuntul; repararea autovehiculelor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 xml:space="preserve">i motocicletelor; transport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 xml:space="preserve">i depozitare; hoteluri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restaurante</t>
    </r>
  </si>
  <si>
    <r>
      <t>Informa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ii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comunica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>ii</t>
    </r>
  </si>
  <si>
    <r>
      <t>Activită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 profesionale,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tiin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ifice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tehnice; activită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 de servicii administrative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activită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>i de servicii suport</t>
    </r>
  </si>
  <si>
    <r>
      <t>Administra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ie publică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apărare; asigurări sociale din sistemul public; învă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ământ; sănătate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asisten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>ă socială</t>
    </r>
  </si>
  <si>
    <r>
      <t>Activită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 culturale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spectacole; repara</t>
    </r>
    <r>
      <rPr>
        <sz val="9"/>
        <rFont val="Tahoma"/>
        <family val="2"/>
        <charset val="238"/>
      </rPr>
      <t>ț</t>
    </r>
    <r>
      <rPr>
        <sz val="9"/>
        <rFont val="Times New Roman"/>
        <family val="1"/>
        <charset val="238"/>
      </rPr>
      <t xml:space="preserve">ii de produse de uz casnic </t>
    </r>
    <r>
      <rPr>
        <sz val="9"/>
        <rFont val="Tahoma"/>
        <family val="2"/>
        <charset val="238"/>
      </rPr>
      <t>ș</t>
    </r>
    <r>
      <rPr>
        <sz val="9"/>
        <rFont val="Times New Roman"/>
        <family val="1"/>
        <charset val="238"/>
      </rPr>
      <t>i alte servicii</t>
    </r>
  </si>
  <si>
    <r>
      <t>Industria extractivă; industria prelucrătoare; produc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ia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 xml:space="preserve">i furnizarea de energie electrică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 xml:space="preserve">i termică, gaze, apă caldă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aer condi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>ionat; distribu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>ia apei; salubritate, gestionarea de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eurilor, activită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>i de decontaminare</t>
    </r>
  </si>
  <si>
    <r>
      <t>Comer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 cu ridicata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 xml:space="preserve">i cu amănuntul; repararea autovehiculelor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 xml:space="preserve">i motocicletelor; transport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 xml:space="preserve">i depozitare; hoteluri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restaurante</t>
    </r>
  </si>
  <si>
    <r>
      <t>Informa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ii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comunica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>ii</t>
    </r>
  </si>
  <si>
    <r>
      <t>Activită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 profesionale,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tiin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ifice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tehnice; activită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 de servicii administrative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activită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>i de servicii suport</t>
    </r>
  </si>
  <si>
    <r>
      <t>Administra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ie publică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apărare; asigurări sociale din sistemul public; învă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ământ; sănătate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asisten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>ă socială</t>
    </r>
  </si>
  <si>
    <r>
      <t>Activită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 culturale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spectacole; repara</t>
    </r>
    <r>
      <rPr>
        <sz val="10"/>
        <rFont val="Tahoma"/>
        <family val="2"/>
        <charset val="238"/>
      </rPr>
      <t>ț</t>
    </r>
    <r>
      <rPr>
        <sz val="10"/>
        <rFont val="Times New Roman"/>
        <family val="1"/>
        <charset val="238"/>
      </rPr>
      <t xml:space="preserve">ii de produse de uz casnic </t>
    </r>
    <r>
      <rPr>
        <sz val="10"/>
        <rFont val="Tahoma"/>
        <family val="2"/>
        <charset val="238"/>
      </rPr>
      <t>ș</t>
    </r>
    <r>
      <rPr>
        <sz val="10"/>
        <rFont val="Times New Roman"/>
        <family val="1"/>
        <charset val="238"/>
      </rPr>
      <t>i alte servicii</t>
    </r>
  </si>
  <si>
    <r>
      <t>2017</t>
    </r>
    <r>
      <rPr>
        <b/>
        <vertAlign val="superscript"/>
        <sz val="9"/>
        <rFont val="Times New Roman"/>
        <family val="1"/>
      </rPr>
      <t>1)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</si>
  <si>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date revizuite</t>
    </r>
  </si>
  <si>
    <t>Sursa: DJS Dambovita, Anuarul statistic 2018, 2018, 2020</t>
  </si>
  <si>
    <r>
      <t>Sursa: C</t>
    </r>
    <r>
      <rPr>
        <i/>
        <sz val="8"/>
        <rFont val="Arial"/>
        <family val="2"/>
        <charset val="238"/>
      </rPr>
      <t>alcule pe baza datelor din "Conturi naţionale regionale, 2019'' (pentru regiune)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</si>
</sst>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0"/>
      <name val="Arial Narrow"/>
      <family val="2"/>
      <charset val="238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ahoma"/>
      <family val="2"/>
      <charset val="238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7" fillId="2" borderId="0" xfId="0" applyFont="1" applyFill="1" applyAlignment="1">
      <alignment vertical="top"/>
    </xf>
    <xf numFmtId="0" fontId="8" fillId="0" borderId="0" xfId="0" applyFont="1"/>
    <xf numFmtId="0" fontId="14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/>
    <xf numFmtId="0" fontId="13" fillId="3" borderId="4" xfId="0" applyFont="1" applyFill="1" applyBorder="1"/>
    <xf numFmtId="0" fontId="11" fillId="3" borderId="5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164" fontId="12" fillId="0" borderId="1" xfId="0" applyNumberFormat="1" applyFont="1" applyBorder="1"/>
    <xf numFmtId="164" fontId="12" fillId="0" borderId="10" xfId="0" applyNumberFormat="1" applyFont="1" applyBorder="1"/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horizontal="right" wrapText="1"/>
    </xf>
    <xf numFmtId="0" fontId="19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justify" wrapText="1"/>
    </xf>
    <xf numFmtId="0" fontId="18" fillId="0" borderId="1" xfId="0" applyFont="1" applyBorder="1" applyAlignment="1">
      <alignment horizontal="right" wrapText="1"/>
    </xf>
    <xf numFmtId="0" fontId="18" fillId="0" borderId="2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20" fillId="4" borderId="3" xfId="0" applyFont="1" applyFill="1" applyBorder="1" applyAlignment="1">
      <alignment horizontal="justify" wrapText="1"/>
    </xf>
    <xf numFmtId="164" fontId="20" fillId="7" borderId="1" xfId="0" applyNumberFormat="1" applyFont="1" applyFill="1" applyBorder="1" applyAlignment="1">
      <alignment horizontal="right" wrapText="1"/>
    </xf>
    <xf numFmtId="0" fontId="12" fillId="0" borderId="1" xfId="0" applyFont="1" applyBorder="1"/>
    <xf numFmtId="164" fontId="13" fillId="0" borderId="8" xfId="0" applyNumberFormat="1" applyFont="1" applyBorder="1"/>
    <xf numFmtId="164" fontId="13" fillId="0" borderId="12" xfId="0" applyNumberFormat="1" applyFont="1" applyBorder="1"/>
    <xf numFmtId="1" fontId="0" fillId="0" borderId="0" xfId="0" applyNumberFormat="1"/>
    <xf numFmtId="0" fontId="12" fillId="0" borderId="7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 vertical="center"/>
    </xf>
    <xf numFmtId="164" fontId="21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right" vertical="center"/>
    </xf>
    <xf numFmtId="164" fontId="22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/>
    <xf numFmtId="0" fontId="6" fillId="0" borderId="1" xfId="0" applyFont="1" applyBorder="1"/>
    <xf numFmtId="164" fontId="20" fillId="0" borderId="1" xfId="0" applyNumberFormat="1" applyFont="1" applyBorder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64" fontId="2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49" fontId="10" fillId="5" borderId="14" xfId="0" applyNumberFormat="1" applyFont="1" applyFill="1" applyBorder="1" applyAlignment="1">
      <alignment horizontal="right" vertical="top"/>
    </xf>
    <xf numFmtId="164" fontId="8" fillId="0" borderId="0" xfId="0" applyNumberFormat="1" applyFont="1"/>
    <xf numFmtId="164" fontId="3" fillId="0" borderId="1" xfId="0" applyNumberFormat="1" applyFont="1" applyFill="1" applyBorder="1"/>
    <xf numFmtId="0" fontId="8" fillId="0" borderId="0" xfId="0" applyFont="1" applyFill="1"/>
    <xf numFmtId="0" fontId="0" fillId="0" borderId="0" xfId="0" applyFill="1"/>
    <xf numFmtId="0" fontId="0" fillId="0" borderId="1" xfId="0" applyFill="1" applyBorder="1"/>
    <xf numFmtId="164" fontId="2" fillId="0" borderId="1" xfId="0" applyNumberFormat="1" applyFont="1" applyFill="1" applyBorder="1"/>
    <xf numFmtId="164" fontId="0" fillId="0" borderId="1" xfId="0" applyNumberFormat="1" applyFill="1" applyBorder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164" fontId="29" fillId="0" borderId="1" xfId="0" applyNumberFormat="1" applyFont="1" applyFill="1" applyBorder="1"/>
    <xf numFmtId="164" fontId="0" fillId="0" borderId="0" xfId="0" applyNumberFormat="1" applyFill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vi-VN" sz="900" b="1" i="0" baseline="0">
                <a:effectLst/>
              </a:rPr>
              <a:t>Structura VAB pe sectoare mari de activitate, comparativ cu media naţională şi regională în anul 201</a:t>
            </a:r>
            <a:r>
              <a:rPr lang="ro-RO" sz="900" b="1" i="0" baseline="0">
                <a:effectLst/>
              </a:rPr>
              <a:t>9</a:t>
            </a:r>
            <a:br>
              <a:rPr lang="en-US" sz="900" b="1" i="0" baseline="0">
                <a:effectLst/>
              </a:rPr>
            </a:br>
            <a:r>
              <a:rPr lang="en-US" sz="900" b="1" i="0" baseline="0">
                <a:effectLst/>
              </a:rPr>
              <a:t>- Judeţul  Dâmb</a:t>
            </a:r>
            <a:r>
              <a:rPr lang="ro-RO" sz="900" b="1" i="0" baseline="0">
                <a:effectLst/>
              </a:rPr>
              <a:t>o</a:t>
            </a:r>
            <a:r>
              <a:rPr lang="en-US" sz="900" b="1" i="0" baseline="0">
                <a:effectLst/>
              </a:rPr>
              <a:t>vi</a:t>
            </a:r>
            <a:r>
              <a:rPr lang="ro-RO" sz="900" b="1" i="0" baseline="0">
                <a:effectLst/>
              </a:rPr>
              <a:t>ța-</a:t>
            </a:r>
            <a:endParaRPr lang="en-US" sz="900">
              <a:effectLst/>
            </a:endParaRPr>
          </a:p>
        </c:rich>
      </c:tx>
      <c:layout>
        <c:manualLayout>
          <c:xMode val="edge"/>
          <c:yMode val="edge"/>
          <c:x val="0.1238380348087557"/>
          <c:y val="1.1461318051575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2494887525562373E-2"/>
          <c:y val="0.15708812260536398"/>
          <c:w val="0.95501022494887522"/>
          <c:h val="0.66887108938968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România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Sheet1!$A$7:$A$10</c:f>
              <c:strCache>
                <c:ptCount val="4"/>
                <c:pt idx="0">
                  <c:v>Agricultură, silvicultură, piscicultură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Sheet1!$B$7:$B$10</c:f>
              <c:numCache>
                <c:formatCode>General</c:formatCode>
                <c:ptCount val="4"/>
                <c:pt idx="0" formatCode="0.0">
                  <c:v>4.5999999999999996</c:v>
                </c:pt>
                <c:pt idx="1">
                  <c:v>23.4</c:v>
                </c:pt>
                <c:pt idx="2">
                  <c:v>6.7</c:v>
                </c:pt>
                <c:pt idx="3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4-4D91-BC10-3532F87FB592}"/>
            </c:ext>
          </c:extLst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Regiunea Sud Muntenia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Sheet1!$A$7:$A$10</c:f>
              <c:strCache>
                <c:ptCount val="4"/>
                <c:pt idx="0">
                  <c:v>Agricultură, silvicultură, piscicultură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Sheet1!$C$7:$C$10</c:f>
              <c:numCache>
                <c:formatCode>0.0</c:formatCode>
                <c:ptCount val="4"/>
                <c:pt idx="0">
                  <c:v>7.3</c:v>
                </c:pt>
                <c:pt idx="1">
                  <c:v>31.3</c:v>
                </c:pt>
                <c:pt idx="2">
                  <c:v>26.7</c:v>
                </c:pt>
                <c:pt idx="3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4-4D91-BC10-3532F87FB592}"/>
            </c:ext>
          </c:extLst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Judeţul Dâmboviţa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Sheet1!$A$7:$A$10</c:f>
              <c:strCache>
                <c:ptCount val="4"/>
                <c:pt idx="0">
                  <c:v>Agricultură, silvicultură, piscicultură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Sheet1!$D$7:$D$10</c:f>
              <c:numCache>
                <c:formatCode>0.0</c:formatCode>
                <c:ptCount val="4"/>
                <c:pt idx="0">
                  <c:v>7</c:v>
                </c:pt>
                <c:pt idx="1">
                  <c:v>31.9</c:v>
                </c:pt>
                <c:pt idx="2">
                  <c:v>29.9</c:v>
                </c:pt>
                <c:pt idx="3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4-4D91-BC10-3532F87F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4675856"/>
        <c:axId val="1"/>
      </c:barChart>
      <c:catAx>
        <c:axId val="19467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94675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Sheet1!$A$38</c:f>
              <c:strCache>
                <c:ptCount val="1"/>
                <c:pt idx="0">
                  <c:v>Agricultura şi silvicultura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Sheet1!$B$37:$I$37</c:f>
              <c:numCache>
                <c:formatCode>0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Sheet1!$B$38:$I$38</c:f>
              <c:numCache>
                <c:formatCode>0.0</c:formatCode>
                <c:ptCount val="8"/>
                <c:pt idx="0">
                  <c:v>11.6</c:v>
                </c:pt>
                <c:pt idx="1">
                  <c:v>10.9</c:v>
                </c:pt>
                <c:pt idx="2">
                  <c:v>12.19028522953872</c:v>
                </c:pt>
                <c:pt idx="3">
                  <c:v>9.562958893162179</c:v>
                </c:pt>
                <c:pt idx="4">
                  <c:v>10.136664387321705</c:v>
                </c:pt>
                <c:pt idx="5">
                  <c:v>8.9</c:v>
                </c:pt>
                <c:pt idx="6">
                  <c:v>8.5</c:v>
                </c:pt>
                <c:pt idx="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1-4E6B-9E70-0D1EEADF4BCB}"/>
            </c:ext>
          </c:extLst>
        </c:ser>
        <c:ser>
          <c:idx val="1"/>
          <c:order val="1"/>
          <c:tx>
            <c:strRef>
              <c:f>Sheet1!$A$39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Sheet1!$B$37:$I$37</c:f>
              <c:numCache>
                <c:formatCode>0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Sheet1!$B$39:$I$39</c:f>
              <c:numCache>
                <c:formatCode>0.0</c:formatCode>
                <c:ptCount val="8"/>
                <c:pt idx="0">
                  <c:v>29.9</c:v>
                </c:pt>
                <c:pt idx="1">
                  <c:v>43.8</c:v>
                </c:pt>
                <c:pt idx="2">
                  <c:v>45.030792451167251</c:v>
                </c:pt>
                <c:pt idx="3">
                  <c:v>40.583387443184655</c:v>
                </c:pt>
                <c:pt idx="4">
                  <c:v>35.28811241344107</c:v>
                </c:pt>
                <c:pt idx="5">
                  <c:v>36</c:v>
                </c:pt>
                <c:pt idx="6">
                  <c:v>37.4</c:v>
                </c:pt>
                <c:pt idx="7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1-4E6B-9E70-0D1EEADF4BCB}"/>
            </c:ext>
          </c:extLst>
        </c:ser>
        <c:ser>
          <c:idx val="2"/>
          <c:order val="2"/>
          <c:tx>
            <c:strRef>
              <c:f>Sheet1!$A$40</c:f>
              <c:strCache>
                <c:ptCount val="1"/>
                <c:pt idx="0">
                  <c:v>Constructii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Sheet1!$B$37:$I$37</c:f>
              <c:numCache>
                <c:formatCode>0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Sheet1!$B$40:$I$40</c:f>
              <c:numCache>
                <c:formatCode>0.0</c:formatCode>
                <c:ptCount val="8"/>
                <c:pt idx="0">
                  <c:v>6.3</c:v>
                </c:pt>
                <c:pt idx="1">
                  <c:v>4.5</c:v>
                </c:pt>
                <c:pt idx="2">
                  <c:v>4.2547565798896096</c:v>
                </c:pt>
                <c:pt idx="3">
                  <c:v>3.8389690824634135</c:v>
                </c:pt>
                <c:pt idx="4">
                  <c:v>3.5692615885429206</c:v>
                </c:pt>
                <c:pt idx="5" formatCode="General">
                  <c:v>5.5</c:v>
                </c:pt>
                <c:pt idx="6">
                  <c:v>3.4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1-4E6B-9E70-0D1EEADF4BCB}"/>
            </c:ext>
          </c:extLst>
        </c:ser>
        <c:ser>
          <c:idx val="3"/>
          <c:order val="3"/>
          <c:tx>
            <c:strRef>
              <c:f>Sheet1!$A$41</c:f>
              <c:strCache>
                <c:ptCount val="1"/>
                <c:pt idx="0">
                  <c:v>Servicii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Sheet1!$B$37:$I$37</c:f>
              <c:numCache>
                <c:formatCode>0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Sheet1!$B$41:$I$41</c:f>
              <c:numCache>
                <c:formatCode>0.0</c:formatCode>
                <c:ptCount val="8"/>
                <c:pt idx="0">
                  <c:v>52.2</c:v>
                </c:pt>
                <c:pt idx="1">
                  <c:v>40.799999999999997</c:v>
                </c:pt>
                <c:pt idx="2">
                  <c:v>38.524165739404424</c:v>
                </c:pt>
                <c:pt idx="3">
                  <c:v>46.014684581189755</c:v>
                </c:pt>
                <c:pt idx="4">
                  <c:v>51.005961610694293</c:v>
                </c:pt>
                <c:pt idx="5" formatCode="General">
                  <c:v>49.6</c:v>
                </c:pt>
                <c:pt idx="6">
                  <c:v>50.7</c:v>
                </c:pt>
                <c:pt idx="7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41-4E6B-9E70-0D1EEADF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4677104"/>
        <c:axId val="1"/>
      </c:barChart>
      <c:catAx>
        <c:axId val="194677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94677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 sz="1200" b="1" i="0" baseline="0">
                <a:effectLst/>
              </a:rPr>
              <a:t>Structura VAB pe sectoare mari de activitate, comparativ cu media naţională şi regională în anul 201</a:t>
            </a:r>
            <a:r>
              <a:rPr lang="ro-RO" sz="1200" b="1" i="0" baseline="0">
                <a:effectLst/>
              </a:rPr>
              <a:t>9</a:t>
            </a:r>
            <a:br>
              <a:rPr lang="en-US" sz="1200" b="1" i="0" baseline="0">
                <a:effectLst/>
              </a:rPr>
            </a:br>
            <a:r>
              <a:rPr lang="en-US" sz="1200" b="1" i="0" baseline="0">
                <a:effectLst/>
              </a:rPr>
              <a:t>- Judeţul  Dâmb</a:t>
            </a:r>
            <a:r>
              <a:rPr lang="ro-RO" sz="1200" b="1" i="0" baseline="0">
                <a:effectLst/>
              </a:rPr>
              <a:t>o</a:t>
            </a:r>
            <a:r>
              <a:rPr lang="en-US" sz="1200" b="1" i="0" baseline="0">
                <a:effectLst/>
              </a:rPr>
              <a:t>vi</a:t>
            </a:r>
            <a:r>
              <a:rPr lang="ro-RO" sz="1200" b="1" i="0" baseline="0">
                <a:effectLst/>
              </a:rPr>
              <a:t>ța-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România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Sheet1!$A$7:$A$11</c15:sqref>
                  </c15:fullRef>
                </c:ext>
              </c:extLst>
              <c:f>Sheet1!$A$7:$A$10</c:f>
              <c:strCache>
                <c:ptCount val="4"/>
                <c:pt idx="0">
                  <c:v>Agricultură, silvicultură, piscicultură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Sheet1!$B$7:$B$11</c15:sqref>
                  </c15:fullRef>
                </c:ext>
              </c:extLst>
              <c:f>Sheet1!$B$7:$B$10</c:f>
              <c:numCache>
                <c:formatCode>General</c:formatCode>
                <c:ptCount val="4"/>
                <c:pt idx="0" formatCode="0.0">
                  <c:v>4.5999999999999996</c:v>
                </c:pt>
                <c:pt idx="1">
                  <c:v>23.4</c:v>
                </c:pt>
                <c:pt idx="2">
                  <c:v>6.7</c:v>
                </c:pt>
                <c:pt idx="3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B-448C-9902-EAEB4D3FD611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Judeţul Dâmboviţa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Sheet1!$A$7:$A$11</c15:sqref>
                  </c15:fullRef>
                </c:ext>
              </c:extLst>
              <c:f>Sheet1!$A$7:$A$10</c:f>
              <c:strCache>
                <c:ptCount val="4"/>
                <c:pt idx="0">
                  <c:v>Agricultură, silvicultură, piscicultură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Sheet1!$D$7:$D$11</c15:sqref>
                  </c15:fullRef>
                </c:ext>
              </c:extLst>
              <c:f>Sheet1!$D$7:$D$10</c:f>
              <c:numCache>
                <c:formatCode>0.0</c:formatCode>
                <c:ptCount val="4"/>
                <c:pt idx="0">
                  <c:v>7</c:v>
                </c:pt>
                <c:pt idx="1">
                  <c:v>31.9</c:v>
                </c:pt>
                <c:pt idx="2">
                  <c:v>29.9</c:v>
                </c:pt>
                <c:pt idx="3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B-448C-9902-EAEB4D3FD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835247"/>
        <c:axId val="1507832335"/>
      </c:barChart>
      <c:catAx>
        <c:axId val="150783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832335"/>
        <c:crosses val="autoZero"/>
        <c:auto val="1"/>
        <c:lblAlgn val="ctr"/>
        <c:lblOffset val="100"/>
        <c:noMultiLvlLbl val="0"/>
      </c:catAx>
      <c:valAx>
        <c:axId val="150783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83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123825</xdr:rowOff>
    </xdr:from>
    <xdr:to>
      <xdr:col>2</xdr:col>
      <xdr:colOff>266700</xdr:colOff>
      <xdr:row>58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4049375"/>
          <a:ext cx="391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95251</xdr:rowOff>
    </xdr:from>
    <xdr:to>
      <xdr:col>16</xdr:col>
      <xdr:colOff>533401</xdr:colOff>
      <xdr:row>20</xdr:row>
      <xdr:rowOff>28576</xdr:rowOff>
    </xdr:to>
    <xdr:graphicFrame macro="">
      <xdr:nvGraphicFramePr>
        <xdr:cNvPr id="55364" name="Chart 1">
          <a:extLst>
            <a:ext uri="{FF2B5EF4-FFF2-40B4-BE49-F238E27FC236}">
              <a16:creationId xmlns:a16="http://schemas.microsoft.com/office/drawing/2014/main" id="{00000000-0008-0000-0100-000044D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8</xdr:col>
      <xdr:colOff>200025</xdr:colOff>
      <xdr:row>60</xdr:row>
      <xdr:rowOff>76200</xdr:rowOff>
    </xdr:to>
    <xdr:graphicFrame macro="">
      <xdr:nvGraphicFramePr>
        <xdr:cNvPr id="55365" name="Chart 5">
          <a:extLst>
            <a:ext uri="{FF2B5EF4-FFF2-40B4-BE49-F238E27FC236}">
              <a16:creationId xmlns:a16="http://schemas.microsoft.com/office/drawing/2014/main" id="{00000000-0008-0000-0100-000045D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123825</xdr:colOff>
      <xdr:row>21</xdr:row>
      <xdr:rowOff>4762</xdr:rowOff>
    </xdr:from>
    <xdr:to>
      <xdr:col>17</xdr:col>
      <xdr:colOff>428625</xdr:colOff>
      <xdr:row>37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3CBD92-0C25-1342-EF5E-2F06571A5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topLeftCell="D1" workbookViewId="0">
      <selection activeCell="Y50" sqref="Y50"/>
    </sheetView>
  </sheetViews>
  <sheetFormatPr defaultRowHeight="12.75" x14ac:dyDescent="0.2"/>
  <cols>
    <col min="1" max="1" width="36.7109375" customWidth="1"/>
    <col min="12" max="12" width="2.140625" customWidth="1"/>
    <col min="13" max="13" width="2.42578125" customWidth="1"/>
    <col min="22" max="23" width="9.140625" style="74"/>
  </cols>
  <sheetData>
    <row r="1" spans="1:23" s="10" customFormat="1" ht="15" x14ac:dyDescent="0.2">
      <c r="A1" s="9" t="s">
        <v>17</v>
      </c>
      <c r="E1"/>
      <c r="F1"/>
      <c r="G1"/>
      <c r="H1"/>
      <c r="I1"/>
      <c r="J1"/>
      <c r="K1"/>
      <c r="L1"/>
      <c r="M1"/>
      <c r="V1" s="73"/>
      <c r="W1" s="73"/>
    </row>
    <row r="2" spans="1:23" x14ac:dyDescent="0.2">
      <c r="A2" s="2" t="s">
        <v>9</v>
      </c>
    </row>
    <row r="3" spans="1:23" x14ac:dyDescent="0.2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58"/>
      <c r="L3" s="58"/>
      <c r="N3" s="66" t="s">
        <v>14</v>
      </c>
      <c r="O3" s="67"/>
      <c r="P3" s="67"/>
      <c r="Q3" s="67"/>
      <c r="R3" s="38"/>
      <c r="S3" s="38"/>
      <c r="T3" s="38"/>
      <c r="U3" s="38"/>
      <c r="V3" s="79"/>
    </row>
    <row r="4" spans="1:23" ht="14.25" x14ac:dyDescent="0.2">
      <c r="A4" s="46" t="s">
        <v>11</v>
      </c>
      <c r="B4" s="47">
        <v>2010</v>
      </c>
      <c r="C4" s="47">
        <v>2011</v>
      </c>
      <c r="D4" s="47">
        <v>2012</v>
      </c>
      <c r="E4" s="47">
        <v>2013</v>
      </c>
      <c r="F4" s="47">
        <v>2014</v>
      </c>
      <c r="G4" s="47">
        <v>2015</v>
      </c>
      <c r="H4" s="47">
        <v>2016</v>
      </c>
      <c r="I4" s="47" t="s">
        <v>46</v>
      </c>
      <c r="J4" s="47">
        <v>2018</v>
      </c>
      <c r="K4" s="47">
        <v>2019</v>
      </c>
      <c r="N4" s="3">
        <f>B4</f>
        <v>2010</v>
      </c>
      <c r="O4" s="3">
        <f>C4</f>
        <v>2011</v>
      </c>
      <c r="P4" s="3">
        <f>D4</f>
        <v>2012</v>
      </c>
      <c r="Q4" s="3">
        <f>E4</f>
        <v>2013</v>
      </c>
      <c r="R4" s="3">
        <f>F4</f>
        <v>2014</v>
      </c>
      <c r="S4" s="3">
        <f t="shared" ref="S4" si="0">G4</f>
        <v>2015</v>
      </c>
      <c r="T4" s="3">
        <f t="shared" ref="T4" si="1">H4</f>
        <v>2016</v>
      </c>
      <c r="U4" s="3">
        <v>2017</v>
      </c>
      <c r="V4" s="80">
        <v>2018</v>
      </c>
      <c r="W4" s="75">
        <v>2019</v>
      </c>
    </row>
    <row r="5" spans="1:23" x14ac:dyDescent="0.2">
      <c r="A5" s="48" t="s">
        <v>4</v>
      </c>
      <c r="B5" s="49">
        <v>994.8</v>
      </c>
      <c r="C5" s="49">
        <v>1106.5</v>
      </c>
      <c r="D5" s="50">
        <v>957.3</v>
      </c>
      <c r="E5" s="50">
        <v>1052.5</v>
      </c>
      <c r="F5" s="50">
        <v>915.3</v>
      </c>
      <c r="G5" s="50">
        <v>941.3</v>
      </c>
      <c r="H5" s="50">
        <v>927.3</v>
      </c>
      <c r="I5" s="50">
        <v>996.2</v>
      </c>
      <c r="J5" s="52">
        <v>1140</v>
      </c>
      <c r="K5" s="52">
        <v>1162.5</v>
      </c>
      <c r="N5" s="4">
        <f>B5/$B$16*100</f>
        <v>10.865955959454734</v>
      </c>
      <c r="O5" s="4">
        <f>C5/$C$16*100</f>
        <v>12.19028522953872</v>
      </c>
      <c r="P5" s="4">
        <f>D5/$D$16*100</f>
        <v>9.562958893162179</v>
      </c>
      <c r="Q5" s="4">
        <f>E5/$E$16*100</f>
        <v>10.136664387321705</v>
      </c>
      <c r="R5" s="4">
        <f>F5/$F$16*100</f>
        <v>8.9088962429433511</v>
      </c>
      <c r="S5" s="4">
        <f>G5/$G$16*100</f>
        <v>8.4888219538809775</v>
      </c>
      <c r="T5" s="4">
        <f>H5/$H$16*100</f>
        <v>7.5284356149480818</v>
      </c>
      <c r="U5" s="4">
        <f>I5/$I$16*100</f>
        <v>7.1620115748229631</v>
      </c>
      <c r="V5" s="72">
        <f>J5/$J$16*100</f>
        <v>7.6555280971311905</v>
      </c>
      <c r="W5" s="72">
        <f>K5/$K$16*100</f>
        <v>6.9559129747971555</v>
      </c>
    </row>
    <row r="6" spans="1:23" ht="60" x14ac:dyDescent="0.2">
      <c r="A6" s="48" t="s">
        <v>34</v>
      </c>
      <c r="B6" s="51">
        <v>4007.9</v>
      </c>
      <c r="C6" s="51">
        <v>4087.4</v>
      </c>
      <c r="D6" s="52">
        <v>4062.6</v>
      </c>
      <c r="E6" s="52">
        <v>3664</v>
      </c>
      <c r="F6" s="52">
        <v>3711.5</v>
      </c>
      <c r="G6" s="52">
        <v>4147.5</v>
      </c>
      <c r="H6" s="52">
        <v>4445.3</v>
      </c>
      <c r="I6" s="52">
        <v>4914.5</v>
      </c>
      <c r="J6" s="52">
        <v>4937.8999999999996</v>
      </c>
      <c r="K6" s="52">
        <v>5326</v>
      </c>
      <c r="N6" s="4">
        <f>B6/$B$16*100</f>
        <v>43.777306885704299</v>
      </c>
      <c r="O6" s="4">
        <f>C6/$C$16*100</f>
        <v>45.030792451167251</v>
      </c>
      <c r="P6" s="4">
        <f>D6/$D$16*100</f>
        <v>40.583387443184655</v>
      </c>
      <c r="Q6" s="4">
        <f>E6/$E$16*100</f>
        <v>35.28811241344107</v>
      </c>
      <c r="R6" s="4">
        <f t="shared" ref="R6:R16" si="2">F6/$F$16*100</f>
        <v>36.125170332879115</v>
      </c>
      <c r="S6" s="4">
        <f t="shared" ref="S6:S16" si="3">G6/$G$16*100</f>
        <v>37.402941733476418</v>
      </c>
      <c r="T6" s="4">
        <f t="shared" ref="T6:T16" si="4">H6/$H$16*100</f>
        <v>36.089889829751655</v>
      </c>
      <c r="U6" s="4">
        <f t="shared" ref="U6:U16" si="5">I6/$I$16*100</f>
        <v>35.331967360437112</v>
      </c>
      <c r="V6" s="72">
        <f t="shared" ref="V6:V11" si="6">J6/$J$16*100</f>
        <v>33.159852798968515</v>
      </c>
      <c r="W6" s="72">
        <f t="shared" ref="W6:W11" si="7">K6/$K$16*100</f>
        <v>31.868552691414752</v>
      </c>
    </row>
    <row r="7" spans="1:23" x14ac:dyDescent="0.2">
      <c r="A7" s="48" t="s">
        <v>12</v>
      </c>
      <c r="B7" s="51">
        <v>3717.4</v>
      </c>
      <c r="C7" s="51">
        <v>3775.6</v>
      </c>
      <c r="D7" s="52">
        <v>3869.7</v>
      </c>
      <c r="E7" s="52">
        <v>3460.7</v>
      </c>
      <c r="F7" s="52">
        <v>3534.6</v>
      </c>
      <c r="G7" s="52">
        <v>3934.9</v>
      </c>
      <c r="H7" s="52">
        <v>4235.3999999999996</v>
      </c>
      <c r="I7" s="52">
        <v>4656.3</v>
      </c>
      <c r="J7" s="52">
        <v>4662</v>
      </c>
      <c r="K7" s="52">
        <v>5004.5</v>
      </c>
      <c r="N7" s="6"/>
      <c r="O7" s="6"/>
      <c r="P7" s="6"/>
      <c r="Q7" s="6"/>
      <c r="R7" s="4">
        <f t="shared" si="2"/>
        <v>34.403348257737981</v>
      </c>
      <c r="S7" s="4">
        <f t="shared" si="3"/>
        <v>35.485674605679655</v>
      </c>
      <c r="T7" s="4">
        <f t="shared" si="4"/>
        <v>34.385782598459073</v>
      </c>
      <c r="U7" s="4">
        <f t="shared" si="5"/>
        <v>33.475682087781735</v>
      </c>
      <c r="V7" s="72">
        <f t="shared" si="6"/>
        <v>31.307080691952294</v>
      </c>
      <c r="W7" s="72">
        <f t="shared" si="7"/>
        <v>29.944831382685905</v>
      </c>
    </row>
    <row r="8" spans="1:23" x14ac:dyDescent="0.2">
      <c r="A8" s="48" t="s">
        <v>0</v>
      </c>
      <c r="B8" s="51">
        <v>407.8</v>
      </c>
      <c r="C8" s="51">
        <v>386.2</v>
      </c>
      <c r="D8" s="52">
        <v>384.3</v>
      </c>
      <c r="E8" s="52">
        <v>370.6</v>
      </c>
      <c r="F8" s="52">
        <v>565.79999999999995</v>
      </c>
      <c r="G8" s="52">
        <v>381.4</v>
      </c>
      <c r="H8" s="52">
        <v>409.1</v>
      </c>
      <c r="I8" s="52">
        <v>366.9</v>
      </c>
      <c r="J8" s="52">
        <v>403.9</v>
      </c>
      <c r="K8" s="52">
        <v>544.1</v>
      </c>
      <c r="N8" s="4">
        <f>B8/$B$16*100</f>
        <v>4.4542991960852847</v>
      </c>
      <c r="O8" s="4">
        <f>C8/$C$16*100</f>
        <v>4.2547565798896096</v>
      </c>
      <c r="P8" s="4">
        <f>D8/$D$16*100</f>
        <v>3.8389690824634135</v>
      </c>
      <c r="Q8" s="4">
        <f>E8/$E$16*100</f>
        <v>3.5692615885429206</v>
      </c>
      <c r="R8" s="4">
        <f t="shared" si="2"/>
        <v>5.5071053143858277</v>
      </c>
      <c r="S8" s="4">
        <f t="shared" si="3"/>
        <v>3.4395375472327681</v>
      </c>
      <c r="T8" s="4">
        <f t="shared" si="4"/>
        <v>3.3213447752348331</v>
      </c>
      <c r="U8" s="4">
        <f t="shared" si="5"/>
        <v>2.6377655559150219</v>
      </c>
      <c r="V8" s="72">
        <f t="shared" si="6"/>
        <v>2.7123401740625335</v>
      </c>
      <c r="W8" s="72">
        <f t="shared" si="7"/>
        <v>3.2556664512577487</v>
      </c>
    </row>
    <row r="9" spans="1:23" ht="36" x14ac:dyDescent="0.2">
      <c r="A9" s="48" t="s">
        <v>35</v>
      </c>
      <c r="B9" s="51">
        <v>1691.9</v>
      </c>
      <c r="C9" s="51">
        <v>1495.2</v>
      </c>
      <c r="D9" s="52">
        <v>2158</v>
      </c>
      <c r="E9" s="52">
        <v>2220</v>
      </c>
      <c r="F9" s="52">
        <v>2216.1</v>
      </c>
      <c r="G9" s="52">
        <v>2700</v>
      </c>
      <c r="H9" s="52">
        <v>3026.2</v>
      </c>
      <c r="I9" s="52">
        <v>3531.4</v>
      </c>
      <c r="J9" s="52">
        <v>3811.6</v>
      </c>
      <c r="K9" s="52">
        <v>4156.2</v>
      </c>
      <c r="N9" s="4">
        <f t="shared" ref="N9:N15" si="8">B9/$B$16*100</f>
        <v>18.480207969241526</v>
      </c>
      <c r="O9" s="4">
        <f t="shared" ref="O9:O15" si="9">C9/$C$16*100</f>
        <v>16.472584252332844</v>
      </c>
      <c r="P9" s="4">
        <f t="shared" ref="P9:P15" si="10">D9/$D$16*100</f>
        <v>21.557364766994656</v>
      </c>
      <c r="Q9" s="4">
        <f t="shared" ref="Q9:Q15" si="11">E9/$E$16*100</f>
        <v>21.380897805087113</v>
      </c>
      <c r="R9" s="4">
        <f t="shared" si="2"/>
        <v>21.569982480046718</v>
      </c>
      <c r="S9" s="4">
        <f t="shared" si="3"/>
        <v>24.349112159225157</v>
      </c>
      <c r="T9" s="4">
        <f t="shared" si="4"/>
        <v>24.568696061636885</v>
      </c>
      <c r="U9" s="4">
        <f t="shared" si="5"/>
        <v>25.388403609044179</v>
      </c>
      <c r="V9" s="72">
        <f t="shared" si="6"/>
        <v>25.596325346513378</v>
      </c>
      <c r="W9" s="72">
        <f t="shared" si="7"/>
        <v>24.8689595749264</v>
      </c>
    </row>
    <row r="10" spans="1:23" x14ac:dyDescent="0.2">
      <c r="A10" s="48" t="s">
        <v>36</v>
      </c>
      <c r="B10" s="51">
        <v>39.6</v>
      </c>
      <c r="C10" s="51">
        <v>44.5</v>
      </c>
      <c r="D10" s="52">
        <v>58</v>
      </c>
      <c r="E10" s="52">
        <v>80.3</v>
      </c>
      <c r="F10" s="52">
        <v>67.900000000000006</v>
      </c>
      <c r="G10" s="52">
        <v>61.3</v>
      </c>
      <c r="H10" s="52">
        <v>73.099999999999994</v>
      </c>
      <c r="I10" s="52">
        <v>77.2</v>
      </c>
      <c r="J10" s="52">
        <v>90.8</v>
      </c>
      <c r="K10" s="52">
        <v>109.9</v>
      </c>
      <c r="N10" s="4">
        <f t="shared" si="8"/>
        <v>0.43254106955609928</v>
      </c>
      <c r="O10" s="4">
        <f t="shared" si="9"/>
        <v>0.4902554837003823</v>
      </c>
      <c r="P10" s="4">
        <f t="shared" si="10"/>
        <v>0.57939163877928179</v>
      </c>
      <c r="Q10" s="4">
        <f t="shared" si="11"/>
        <v>0.77337211430112385</v>
      </c>
      <c r="R10" s="4">
        <f t="shared" si="2"/>
        <v>0.66089157095581086</v>
      </c>
      <c r="S10" s="4">
        <f t="shared" si="3"/>
        <v>0.552815027911297</v>
      </c>
      <c r="T10" s="4">
        <f t="shared" si="4"/>
        <v>0.59347421918764653</v>
      </c>
      <c r="U10" s="4">
        <f t="shared" si="5"/>
        <v>0.55501635572809949</v>
      </c>
      <c r="V10" s="72">
        <f t="shared" si="6"/>
        <v>0.6097560975609756</v>
      </c>
      <c r="W10" s="72">
        <f>K10/$K$16*100</f>
        <v>0.6575955577894258</v>
      </c>
    </row>
    <row r="11" spans="1:23" x14ac:dyDescent="0.2">
      <c r="A11" s="48" t="s">
        <v>5</v>
      </c>
      <c r="B11" s="51">
        <v>61.4</v>
      </c>
      <c r="C11" s="51">
        <v>27.3</v>
      </c>
      <c r="D11" s="52">
        <v>83.4</v>
      </c>
      <c r="E11" s="52">
        <v>114.2</v>
      </c>
      <c r="F11" s="52">
        <v>121.6</v>
      </c>
      <c r="G11" s="52">
        <v>122.7</v>
      </c>
      <c r="H11" s="52">
        <v>123.8</v>
      </c>
      <c r="I11" s="52">
        <v>100.7</v>
      </c>
      <c r="J11" s="52">
        <v>128.69999999999999</v>
      </c>
      <c r="K11" s="52">
        <v>118.3</v>
      </c>
      <c r="N11" s="4">
        <f t="shared" si="8"/>
        <v>0.67065711289758823</v>
      </c>
      <c r="O11" s="4">
        <f t="shared" si="9"/>
        <v>0.30076347651731317</v>
      </c>
      <c r="P11" s="4">
        <f t="shared" si="10"/>
        <v>0.83312521852055343</v>
      </c>
      <c r="Q11" s="4">
        <f t="shared" si="11"/>
        <v>1.0998642024058325</v>
      </c>
      <c r="R11" s="4">
        <f t="shared" si="2"/>
        <v>1.1835701771461942</v>
      </c>
      <c r="S11" s="4">
        <f t="shared" si="3"/>
        <v>1.1065318747914543</v>
      </c>
      <c r="T11" s="4">
        <f t="shared" si="4"/>
        <v>1.0050904013054811</v>
      </c>
      <c r="U11" s="4">
        <f t="shared" si="5"/>
        <v>0.72396563499766353</v>
      </c>
      <c r="V11" s="72">
        <f t="shared" si="6"/>
        <v>0.86426882991296849</v>
      </c>
      <c r="W11" s="72">
        <f t="shared" si="7"/>
        <v>0.70785763863957296</v>
      </c>
    </row>
    <row r="12" spans="1:23" x14ac:dyDescent="0.2">
      <c r="A12" s="48" t="s">
        <v>6</v>
      </c>
      <c r="B12" s="51">
        <v>486.4</v>
      </c>
      <c r="C12" s="51">
        <v>469.8</v>
      </c>
      <c r="D12" s="52">
        <v>550.9</v>
      </c>
      <c r="E12" s="52">
        <v>1002.5</v>
      </c>
      <c r="F12" s="52">
        <v>658.1</v>
      </c>
      <c r="G12" s="52">
        <v>761.4</v>
      </c>
      <c r="H12" s="52">
        <v>1127</v>
      </c>
      <c r="I12" s="52">
        <v>1142.2</v>
      </c>
      <c r="J12" s="52">
        <v>1184.3</v>
      </c>
      <c r="K12" s="52">
        <v>1453.7</v>
      </c>
      <c r="N12" s="4">
        <f t="shared" si="8"/>
        <v>5.3128276826284511</v>
      </c>
      <c r="O12" s="4">
        <f t="shared" si="9"/>
        <v>5.1757758706166204</v>
      </c>
      <c r="P12" s="4">
        <f t="shared" si="10"/>
        <v>5.5032216173018327</v>
      </c>
      <c r="Q12" s="4">
        <f t="shared" si="11"/>
        <v>9.6551126349548788</v>
      </c>
      <c r="R12" s="4">
        <f t="shared" si="2"/>
        <v>6.4054895853611056</v>
      </c>
      <c r="S12" s="4">
        <f t="shared" si="3"/>
        <v>6.8664496289014938</v>
      </c>
      <c r="T12" s="4">
        <f t="shared" si="4"/>
        <v>9.1497324900749355</v>
      </c>
      <c r="U12" s="4">
        <f t="shared" si="5"/>
        <v>8.2116539056040843</v>
      </c>
      <c r="V12" s="72">
        <v>7.9</v>
      </c>
      <c r="W12" s="72">
        <f>K12/$K$16*100</f>
        <v>8.6983317776022577</v>
      </c>
    </row>
    <row r="13" spans="1:23" ht="36" x14ac:dyDescent="0.2">
      <c r="A13" s="48" t="s">
        <v>37</v>
      </c>
      <c r="B13" s="51">
        <v>308.39999999999998</v>
      </c>
      <c r="C13" s="51">
        <v>335.9</v>
      </c>
      <c r="D13" s="52">
        <v>504.5</v>
      </c>
      <c r="E13" s="52">
        <v>548.1</v>
      </c>
      <c r="F13" s="52">
        <v>478.3</v>
      </c>
      <c r="G13" s="52">
        <v>508.7</v>
      </c>
      <c r="H13" s="52">
        <v>505.7</v>
      </c>
      <c r="I13" s="52">
        <v>696.3</v>
      </c>
      <c r="J13" s="52">
        <v>655.20000000000005</v>
      </c>
      <c r="K13" s="52">
        <v>835.1</v>
      </c>
      <c r="N13" s="4">
        <f t="shared" si="8"/>
        <v>3.3685774204823486</v>
      </c>
      <c r="O13" s="4">
        <f t="shared" si="9"/>
        <v>3.700602628650751</v>
      </c>
      <c r="P13" s="4">
        <f t="shared" si="10"/>
        <v>5.039708306278408</v>
      </c>
      <c r="Q13" s="4">
        <f t="shared" si="11"/>
        <v>5.2787703094451564</v>
      </c>
      <c r="R13" s="4">
        <f t="shared" si="2"/>
        <v>4.6554409188242163</v>
      </c>
      <c r="S13" s="4">
        <f t="shared" si="3"/>
        <v>4.5875530945917911</v>
      </c>
      <c r="T13" s="4">
        <f t="shared" si="4"/>
        <v>4.1056075600983979</v>
      </c>
      <c r="U13" s="4">
        <f t="shared" si="5"/>
        <v>5.005931198102016</v>
      </c>
      <c r="V13" s="72">
        <f>J13/$J$16*100</f>
        <v>4.399914043193295</v>
      </c>
      <c r="W13" s="72">
        <f>K13/$K$16*100</f>
        <v>4.9968885378521337</v>
      </c>
    </row>
    <row r="14" spans="1:23" ht="36" x14ac:dyDescent="0.2">
      <c r="A14" s="48" t="s">
        <v>38</v>
      </c>
      <c r="B14" s="51">
        <v>1046.5</v>
      </c>
      <c r="C14" s="51">
        <v>984.6</v>
      </c>
      <c r="D14" s="52">
        <v>1094.8</v>
      </c>
      <c r="E14" s="52">
        <v>1186</v>
      </c>
      <c r="F14" s="52">
        <v>1383.3</v>
      </c>
      <c r="G14" s="52">
        <v>1242.5999999999999</v>
      </c>
      <c r="H14" s="52">
        <v>1494.5</v>
      </c>
      <c r="I14" s="52">
        <v>1843.8</v>
      </c>
      <c r="J14" s="52">
        <v>2247.3000000000002</v>
      </c>
      <c r="K14" s="52">
        <v>2667.6</v>
      </c>
      <c r="N14" s="4">
        <f t="shared" si="8"/>
        <v>11.430662355819642</v>
      </c>
      <c r="O14" s="4">
        <f t="shared" si="9"/>
        <v>10.847315713514528</v>
      </c>
      <c r="P14" s="4">
        <f t="shared" si="10"/>
        <v>10.936516657509616</v>
      </c>
      <c r="Q14" s="4">
        <f t="shared" si="11"/>
        <v>11.422407566141132</v>
      </c>
      <c r="R14" s="4">
        <f t="shared" si="2"/>
        <v>13.464084095775744</v>
      </c>
      <c r="S14" s="4">
        <f t="shared" si="3"/>
        <v>11.206002507056732</v>
      </c>
      <c r="T14" s="4">
        <f t="shared" si="4"/>
        <v>12.133340910751546</v>
      </c>
      <c r="U14" s="4">
        <f t="shared" si="5"/>
        <v>13.255688558179662</v>
      </c>
      <c r="V14" s="72">
        <v>15</v>
      </c>
      <c r="W14" s="72">
        <f>K14/$K$16*100</f>
        <v>15.961800818553886</v>
      </c>
    </row>
    <row r="15" spans="1:23" ht="24" x14ac:dyDescent="0.2">
      <c r="A15" s="48" t="s">
        <v>39</v>
      </c>
      <c r="B15" s="51">
        <v>110.5</v>
      </c>
      <c r="C15" s="51">
        <v>139.5</v>
      </c>
      <c r="D15" s="52">
        <v>156.9</v>
      </c>
      <c r="E15" s="52">
        <v>145.1</v>
      </c>
      <c r="F15" s="52">
        <v>156.19999999999999</v>
      </c>
      <c r="G15" s="52">
        <v>222</v>
      </c>
      <c r="H15" s="52">
        <v>185.3</v>
      </c>
      <c r="I15" s="52">
        <v>240.4</v>
      </c>
      <c r="J15" s="52">
        <v>291.5</v>
      </c>
      <c r="K15" s="52">
        <v>339</v>
      </c>
      <c r="N15" s="4">
        <f t="shared" si="8"/>
        <v>1.2069643481300245</v>
      </c>
      <c r="O15" s="4">
        <f t="shared" si="9"/>
        <v>1.536868314071985</v>
      </c>
      <c r="P15" s="4">
        <f t="shared" si="10"/>
        <v>1.5673542780080916</v>
      </c>
      <c r="Q15" s="4">
        <f t="shared" si="11"/>
        <v>1.3974631853685315</v>
      </c>
      <c r="R15" s="4">
        <f t="shared" si="2"/>
        <v>1.5203426124197001</v>
      </c>
      <c r="S15" s="4">
        <f t="shared" si="3"/>
        <v>2.0020381108696239</v>
      </c>
      <c r="T15" s="4">
        <f t="shared" si="4"/>
        <v>1.5043881370105463</v>
      </c>
      <c r="U15" s="4">
        <f t="shared" si="5"/>
        <v>1.7283151802724759</v>
      </c>
      <c r="V15" s="72">
        <f>J15/$J$16*100</f>
        <v>1.9575319651874934</v>
      </c>
      <c r="W15" s="72">
        <f>K15/$K$16*100</f>
        <v>2.0284339771666544</v>
      </c>
    </row>
    <row r="16" spans="1:23" x14ac:dyDescent="0.2">
      <c r="A16" s="46" t="s">
        <v>7</v>
      </c>
      <c r="B16" s="53">
        <v>9155.2000000000007</v>
      </c>
      <c r="C16" s="53">
        <v>9076.9</v>
      </c>
      <c r="D16" s="54">
        <v>10010.5</v>
      </c>
      <c r="E16" s="54">
        <v>10383.1</v>
      </c>
      <c r="F16" s="54">
        <v>10274</v>
      </c>
      <c r="G16" s="54">
        <v>11088.7</v>
      </c>
      <c r="H16" s="54">
        <v>12317.3</v>
      </c>
      <c r="I16" s="54">
        <v>13909.5</v>
      </c>
      <c r="J16" s="54">
        <v>14891.2</v>
      </c>
      <c r="K16" s="54">
        <v>16712.400000000001</v>
      </c>
      <c r="N16" s="5">
        <f>SUM(N5:N15)</f>
        <v>99.999999999999986</v>
      </c>
      <c r="O16" s="5">
        <f>SUM(O5:O15)</f>
        <v>100.00000000000001</v>
      </c>
      <c r="P16" s="5">
        <f>SUM(P5:P15)</f>
        <v>100.0019979022027</v>
      </c>
      <c r="Q16" s="5">
        <f>SUM(Q5:Q15)</f>
        <v>100.00192620700945</v>
      </c>
      <c r="R16" s="55">
        <f t="shared" si="2"/>
        <v>100</v>
      </c>
      <c r="S16" s="55">
        <f t="shared" si="3"/>
        <v>100</v>
      </c>
      <c r="T16" s="55">
        <f t="shared" si="4"/>
        <v>100</v>
      </c>
      <c r="U16" s="55">
        <f t="shared" si="5"/>
        <v>100</v>
      </c>
      <c r="V16" s="76">
        <f>J16/$J$16*100</f>
        <v>100</v>
      </c>
      <c r="W16" s="76">
        <v>100</v>
      </c>
    </row>
    <row r="17" spans="1:25" x14ac:dyDescent="0.2">
      <c r="A17" s="46" t="s">
        <v>8</v>
      </c>
      <c r="B17" s="53">
        <v>10248.9</v>
      </c>
      <c r="C17" s="53">
        <v>10348.6</v>
      </c>
      <c r="D17" s="54">
        <v>11448</v>
      </c>
      <c r="E17" s="54">
        <v>11787.6</v>
      </c>
      <c r="F17" s="54">
        <v>116505.7</v>
      </c>
      <c r="G17" s="54">
        <v>13004.1</v>
      </c>
      <c r="H17" s="54">
        <v>13739.9</v>
      </c>
      <c r="I17" s="54">
        <v>15383.6</v>
      </c>
      <c r="J17" s="54">
        <v>16494.900000000001</v>
      </c>
      <c r="K17" s="54">
        <v>18505.900000000001</v>
      </c>
    </row>
    <row r="18" spans="1:25" ht="13.5" x14ac:dyDescent="0.2">
      <c r="A18" s="64" t="s">
        <v>47</v>
      </c>
      <c r="B18" s="63"/>
      <c r="C18" s="63"/>
      <c r="D18" s="61"/>
      <c r="E18" s="61"/>
      <c r="F18" s="61"/>
      <c r="G18" s="61"/>
      <c r="H18" s="61"/>
      <c r="I18" s="61"/>
      <c r="J18" s="61"/>
      <c r="K18" s="61"/>
    </row>
    <row r="19" spans="1:25" x14ac:dyDescent="0.2">
      <c r="A19" s="8" t="s">
        <v>48</v>
      </c>
    </row>
    <row r="21" spans="1:25" x14ac:dyDescent="0.2">
      <c r="A21" s="2" t="s">
        <v>13</v>
      </c>
    </row>
    <row r="22" spans="1:25" x14ac:dyDescent="0.2">
      <c r="A22" s="69" t="s">
        <v>10</v>
      </c>
      <c r="B22" s="69"/>
      <c r="C22" s="69"/>
      <c r="D22" s="69"/>
      <c r="E22" s="69"/>
      <c r="F22" s="69"/>
      <c r="G22" s="69"/>
      <c r="H22" s="69"/>
      <c r="I22" s="69"/>
      <c r="J22" s="69"/>
      <c r="K22" s="58"/>
      <c r="N22" s="56" t="s">
        <v>15</v>
      </c>
      <c r="O22" s="6"/>
      <c r="P22" s="6"/>
      <c r="Q22" s="6"/>
      <c r="R22" s="37"/>
      <c r="S22" s="38"/>
      <c r="T22" s="38"/>
      <c r="U22" s="38"/>
      <c r="V22" s="79"/>
    </row>
    <row r="23" spans="1:25" x14ac:dyDescent="0.2">
      <c r="A23" s="39" t="s">
        <v>11</v>
      </c>
      <c r="B23" s="40">
        <v>2010</v>
      </c>
      <c r="C23" s="40">
        <v>2011</v>
      </c>
      <c r="D23" s="40">
        <v>2012</v>
      </c>
      <c r="E23" s="40">
        <v>2013</v>
      </c>
      <c r="F23" s="40">
        <v>2014</v>
      </c>
      <c r="G23" s="40">
        <v>2015</v>
      </c>
      <c r="H23" s="40">
        <v>2016</v>
      </c>
      <c r="I23" s="40">
        <v>2017</v>
      </c>
      <c r="J23" s="40">
        <v>2018</v>
      </c>
      <c r="K23" s="40">
        <v>2019</v>
      </c>
      <c r="N23" s="3">
        <f t="shared" ref="N23:U23" si="12">B23</f>
        <v>2010</v>
      </c>
      <c r="O23" s="3">
        <f t="shared" si="12"/>
        <v>2011</v>
      </c>
      <c r="P23" s="3">
        <f t="shared" si="12"/>
        <v>2012</v>
      </c>
      <c r="Q23" s="3">
        <f t="shared" si="12"/>
        <v>2013</v>
      </c>
      <c r="R23" s="3">
        <f t="shared" si="12"/>
        <v>2014</v>
      </c>
      <c r="S23" s="3">
        <f t="shared" si="12"/>
        <v>2015</v>
      </c>
      <c r="T23" s="3">
        <f t="shared" si="12"/>
        <v>2016</v>
      </c>
      <c r="U23" s="3">
        <f t="shared" si="12"/>
        <v>2017</v>
      </c>
      <c r="V23" s="80">
        <v>2018</v>
      </c>
      <c r="W23" s="75">
        <v>2019</v>
      </c>
    </row>
    <row r="24" spans="1:25" x14ac:dyDescent="0.2">
      <c r="A24" s="41" t="s">
        <v>4</v>
      </c>
      <c r="B24" s="42">
        <v>5298</v>
      </c>
      <c r="C24" s="42">
        <v>6986.8</v>
      </c>
      <c r="D24" s="43">
        <v>5527.1</v>
      </c>
      <c r="E24" s="43">
        <v>6968.5</v>
      </c>
      <c r="F24" s="43">
        <v>5735.1</v>
      </c>
      <c r="G24" s="43">
        <v>5858.4</v>
      </c>
      <c r="H24" s="43">
        <v>58242.2</v>
      </c>
      <c r="I24" s="43">
        <v>6859.5</v>
      </c>
      <c r="J24" s="43">
        <v>7471.7</v>
      </c>
      <c r="K24" s="43">
        <v>7947.8</v>
      </c>
      <c r="N24" s="4">
        <f>B24/$B$35*100</f>
        <v>8.9861340796336346</v>
      </c>
      <c r="O24" s="4">
        <f>C24/$C$35*100</f>
        <v>11.378115351042903</v>
      </c>
      <c r="P24" s="4">
        <f>D24/$D$35*100</f>
        <v>8.8767507857557</v>
      </c>
      <c r="Q24" s="4">
        <f>E24/$E$35*100</f>
        <v>10.166551411222672</v>
      </c>
      <c r="R24" s="4">
        <f>F24/$F$35*100</f>
        <v>7.4598851184715764</v>
      </c>
      <c r="S24" s="4">
        <f>G24/$G$35*100</f>
        <v>7.6936310592400652</v>
      </c>
      <c r="T24" s="4">
        <f>H24/$H$35*100</f>
        <v>69.339171699638428</v>
      </c>
      <c r="U24" s="4">
        <f>I24/$I$35*100</f>
        <v>7.5096806401429355</v>
      </c>
      <c r="V24" s="72">
        <f>J24/$J$35*100</f>
        <v>7.3686567046422828</v>
      </c>
      <c r="W24" s="72">
        <f>K24/$K$35*100</f>
        <v>7.2574761281650675</v>
      </c>
    </row>
    <row r="25" spans="1:25" ht="63.75" x14ac:dyDescent="0.2">
      <c r="A25" s="41" t="s">
        <v>40</v>
      </c>
      <c r="B25" s="42">
        <v>23465.200000000001</v>
      </c>
      <c r="C25" s="42">
        <v>25775.8</v>
      </c>
      <c r="D25" s="43">
        <v>23172</v>
      </c>
      <c r="E25" s="43">
        <v>26298.799999999999</v>
      </c>
      <c r="F25" s="43">
        <v>32646</v>
      </c>
      <c r="G25" s="43">
        <v>28743.4</v>
      </c>
      <c r="H25" s="43">
        <v>32924.699999999997</v>
      </c>
      <c r="I25" s="43">
        <v>33105.9</v>
      </c>
      <c r="J25" s="43">
        <v>36399.9</v>
      </c>
      <c r="K25" s="43">
        <v>34245.699999999997</v>
      </c>
      <c r="N25" s="4">
        <f>B25/$B$35*100</f>
        <v>39.800195055760504</v>
      </c>
      <c r="O25" s="4">
        <f>C25/$C$35*100</f>
        <v>41.9763018356632</v>
      </c>
      <c r="P25" s="4">
        <f>D25/$D$35*100</f>
        <v>37.21518865363953</v>
      </c>
      <c r="Q25" s="4">
        <f>E25/$E$35*100</f>
        <v>38.368099627389363</v>
      </c>
      <c r="R25" s="4">
        <f t="shared" ref="R25:R35" si="13">F25/$F$35*100</f>
        <v>42.464021477850963</v>
      </c>
      <c r="S25" s="4">
        <f t="shared" ref="S25:S35" si="14">G25/$G$35*100</f>
        <v>37.747698174955772</v>
      </c>
      <c r="T25" s="4">
        <f t="shared" ref="T25:T35" si="15">H25/$H$35*100</f>
        <v>39.197891330668917</v>
      </c>
      <c r="U25" s="4">
        <f t="shared" ref="U25:U35" si="16">I25/$I$35*100</f>
        <v>36.243856885269771</v>
      </c>
      <c r="V25" s="72">
        <f t="shared" ref="V25:V34" si="17">J25/$J$35*100</f>
        <v>35.897903714457037</v>
      </c>
      <c r="W25" s="72">
        <f t="shared" ref="W25:W33" si="18">K25/$K$35*100</f>
        <v>31.271213448036239</v>
      </c>
      <c r="X25" s="1"/>
      <c r="Y25" s="1"/>
    </row>
    <row r="26" spans="1:25" x14ac:dyDescent="0.2">
      <c r="A26" s="41" t="s">
        <v>12</v>
      </c>
      <c r="B26" s="42">
        <v>19059.099999999999</v>
      </c>
      <c r="C26" s="42">
        <v>21215.4</v>
      </c>
      <c r="D26" s="43">
        <v>19031.8</v>
      </c>
      <c r="E26" s="43">
        <v>22995.599999999999</v>
      </c>
      <c r="F26" s="43">
        <v>29261.4</v>
      </c>
      <c r="G26" s="43">
        <v>25366.400000000001</v>
      </c>
      <c r="H26" s="43">
        <v>30279.8</v>
      </c>
      <c r="I26" s="43">
        <v>29638.1</v>
      </c>
      <c r="J26" s="43">
        <v>30341.1</v>
      </c>
      <c r="K26" s="43">
        <v>29225.7</v>
      </c>
      <c r="N26" s="6"/>
      <c r="O26" s="6"/>
      <c r="P26" s="6"/>
      <c r="Q26" s="6"/>
      <c r="R26" s="4">
        <f t="shared" si="13"/>
        <v>38.061530296881344</v>
      </c>
      <c r="S26" s="4">
        <f t="shared" si="14"/>
        <v>33.312802625479179</v>
      </c>
      <c r="T26" s="4">
        <f t="shared" si="15"/>
        <v>36.049054658490093</v>
      </c>
      <c r="U26" s="4">
        <f t="shared" si="16"/>
        <v>32.447359979680776</v>
      </c>
      <c r="V26" s="72">
        <f t="shared" si="17"/>
        <v>29.922661501562153</v>
      </c>
      <c r="W26" s="72">
        <f t="shared" si="18"/>
        <v>26.687236729524372</v>
      </c>
      <c r="X26" s="1"/>
      <c r="Y26" s="1"/>
    </row>
    <row r="27" spans="1:25" x14ac:dyDescent="0.2">
      <c r="A27" s="41" t="s">
        <v>0</v>
      </c>
      <c r="B27" s="42">
        <v>5373.8</v>
      </c>
      <c r="C27" s="42">
        <v>4802.5</v>
      </c>
      <c r="D27" s="43">
        <v>4715.8999999999996</v>
      </c>
      <c r="E27" s="43">
        <v>4727.1000000000004</v>
      </c>
      <c r="F27" s="43">
        <v>4649</v>
      </c>
      <c r="G27" s="43">
        <v>4356.5</v>
      </c>
      <c r="H27" s="43">
        <v>4767.6000000000004</v>
      </c>
      <c r="I27" s="43">
        <v>4809.3999999999996</v>
      </c>
      <c r="J27" s="43">
        <v>5597.8</v>
      </c>
      <c r="K27" s="43">
        <v>6897.7</v>
      </c>
      <c r="N27" s="4">
        <f t="shared" ref="N27:N34" si="19">B27/$B$35*100</f>
        <v>9.1147012678624435</v>
      </c>
      <c r="O27" s="4">
        <f t="shared" ref="O27:O34" si="20">C27/$C$35*100</f>
        <v>7.8209479265734725</v>
      </c>
      <c r="P27" s="4">
        <f t="shared" ref="P27:P34" si="21">D27/$D$35*100</f>
        <v>7.5739300954470332</v>
      </c>
      <c r="Q27" s="4">
        <f t="shared" ref="Q27:Q34" si="22">E27/$E$35*100</f>
        <v>6.8965064470102169</v>
      </c>
      <c r="R27" s="4">
        <f t="shared" si="13"/>
        <v>6.0471492939572737</v>
      </c>
      <c r="S27" s="4">
        <f t="shared" si="14"/>
        <v>5.721238513856914</v>
      </c>
      <c r="T27" s="4">
        <f t="shared" si="15"/>
        <v>5.6759778132556153</v>
      </c>
      <c r="U27" s="4">
        <f t="shared" si="16"/>
        <v>5.2652610351634124</v>
      </c>
      <c r="V27" s="72">
        <f t="shared" si="17"/>
        <v>5.5205999305708975</v>
      </c>
      <c r="W27" s="72">
        <f t="shared" si="18"/>
        <v>6.2985849026452838</v>
      </c>
      <c r="X27" s="1"/>
      <c r="Y27" s="1"/>
    </row>
    <row r="28" spans="1:25" ht="38.25" x14ac:dyDescent="0.2">
      <c r="A28" s="41" t="s">
        <v>41</v>
      </c>
      <c r="B28" s="42">
        <v>9016.4</v>
      </c>
      <c r="C28" s="42">
        <v>7335.5</v>
      </c>
      <c r="D28" s="43">
        <v>10423.4</v>
      </c>
      <c r="E28" s="43">
        <v>10738.9</v>
      </c>
      <c r="F28" s="43">
        <v>11091.5</v>
      </c>
      <c r="G28" s="43">
        <v>13262.3</v>
      </c>
      <c r="H28" s="43">
        <v>14962.4</v>
      </c>
      <c r="I28" s="43">
        <v>17262.3</v>
      </c>
      <c r="J28" s="43">
        <v>18801.8</v>
      </c>
      <c r="K28" s="43">
        <v>20789.3</v>
      </c>
      <c r="N28" s="4">
        <f t="shared" si="19"/>
        <v>15.293050078446338</v>
      </c>
      <c r="O28" s="4">
        <f t="shared" si="20"/>
        <v>11.945978868376827</v>
      </c>
      <c r="P28" s="4">
        <f t="shared" si="21"/>
        <v>16.740410728998199</v>
      </c>
      <c r="Q28" s="4">
        <f t="shared" si="22"/>
        <v>15.667299842143812</v>
      </c>
      <c r="R28" s="4">
        <f t="shared" si="13"/>
        <v>14.427179263051645</v>
      </c>
      <c r="S28" s="4">
        <f t="shared" si="14"/>
        <v>17.416913013273167</v>
      </c>
      <c r="T28" s="4">
        <f t="shared" si="15"/>
        <v>17.813207994180679</v>
      </c>
      <c r="U28" s="4">
        <f t="shared" si="16"/>
        <v>18.898514485653379</v>
      </c>
      <c r="V28" s="72">
        <f t="shared" si="17"/>
        <v>18.542501656830879</v>
      </c>
      <c r="W28" s="72">
        <f t="shared" si="18"/>
        <v>18.983599042661119</v>
      </c>
      <c r="X28" s="1"/>
      <c r="Y28" s="1"/>
    </row>
    <row r="29" spans="1:25" x14ac:dyDescent="0.2">
      <c r="A29" s="41" t="s">
        <v>42</v>
      </c>
      <c r="B29" s="42">
        <v>569.20000000000005</v>
      </c>
      <c r="C29" s="42">
        <v>769.5</v>
      </c>
      <c r="D29" s="43">
        <v>838.2</v>
      </c>
      <c r="E29" s="43">
        <v>1027.7</v>
      </c>
      <c r="F29" s="43">
        <v>890.7</v>
      </c>
      <c r="G29" s="43">
        <v>939.8</v>
      </c>
      <c r="H29" s="43">
        <v>821.5</v>
      </c>
      <c r="I29" s="43">
        <v>910.5</v>
      </c>
      <c r="J29" s="43">
        <v>962.3</v>
      </c>
      <c r="K29" s="43">
        <v>1189.9000000000001</v>
      </c>
      <c r="N29" s="4">
        <f t="shared" si="19"/>
        <v>0.96544120764957808</v>
      </c>
      <c r="O29" s="4">
        <f t="shared" si="20"/>
        <v>1.2531430358143232</v>
      </c>
      <c r="P29" s="4">
        <f t="shared" si="21"/>
        <v>1.3461838050008914</v>
      </c>
      <c r="Q29" s="4">
        <f t="shared" si="22"/>
        <v>1.4993420227184531</v>
      </c>
      <c r="R29" s="4">
        <f t="shared" si="13"/>
        <v>1.1585708488121624</v>
      </c>
      <c r="S29" s="4">
        <f t="shared" si="14"/>
        <v>1.234206348059848</v>
      </c>
      <c r="T29" s="4">
        <f t="shared" si="15"/>
        <v>0.97802159862184079</v>
      </c>
      <c r="U29" s="4">
        <f t="shared" si="16"/>
        <v>0.99680213176618437</v>
      </c>
      <c r="V29" s="72">
        <f t="shared" si="17"/>
        <v>0.94902878151923498</v>
      </c>
      <c r="W29" s="72">
        <f t="shared" si="18"/>
        <v>1.0865485851309311</v>
      </c>
      <c r="X29" s="1"/>
      <c r="Y29" s="1"/>
    </row>
    <row r="30" spans="1:25" x14ac:dyDescent="0.2">
      <c r="A30" s="41" t="s">
        <v>5</v>
      </c>
      <c r="B30" s="42">
        <v>508.3</v>
      </c>
      <c r="C30" s="42">
        <v>282.89999999999998</v>
      </c>
      <c r="D30" s="43">
        <v>713.1</v>
      </c>
      <c r="E30" s="43">
        <v>956.6</v>
      </c>
      <c r="F30" s="43">
        <v>907.6</v>
      </c>
      <c r="G30" s="43">
        <v>892.9</v>
      </c>
      <c r="H30" s="43">
        <v>1120.9000000000001</v>
      </c>
      <c r="I30" s="43">
        <v>882.8</v>
      </c>
      <c r="J30" s="43">
        <v>1134.8</v>
      </c>
      <c r="K30" s="43">
        <v>1091.8</v>
      </c>
      <c r="N30" s="4">
        <f t="shared" si="19"/>
        <v>0.86214646143408391</v>
      </c>
      <c r="O30" s="4">
        <f t="shared" si="20"/>
        <v>0.460707166773063</v>
      </c>
      <c r="P30" s="4">
        <f t="shared" si="21"/>
        <v>1.1452680402602429</v>
      </c>
      <c r="Q30" s="4">
        <f t="shared" si="22"/>
        <v>1.3956121231219929</v>
      </c>
      <c r="R30" s="4">
        <f t="shared" si="13"/>
        <v>1.1805533876523171</v>
      </c>
      <c r="S30" s="4">
        <f t="shared" si="14"/>
        <v>1.1726142244973805</v>
      </c>
      <c r="T30" s="4">
        <f t="shared" si="15"/>
        <v>1.3344667192881574</v>
      </c>
      <c r="U30" s="4">
        <f t="shared" si="16"/>
        <v>0.96647657542359966</v>
      </c>
      <c r="V30" s="72">
        <f t="shared" si="17"/>
        <v>1.1191498090699656</v>
      </c>
      <c r="W30" s="72">
        <f t="shared" si="18"/>
        <v>0.99696927913770095</v>
      </c>
      <c r="X30" s="1"/>
      <c r="Y30" s="1"/>
    </row>
    <row r="31" spans="1:25" x14ac:dyDescent="0.2">
      <c r="A31" s="41" t="s">
        <v>6</v>
      </c>
      <c r="B31" s="42">
        <v>4767.3999999999996</v>
      </c>
      <c r="C31" s="42">
        <v>4776.8</v>
      </c>
      <c r="D31" s="43">
        <v>5490</v>
      </c>
      <c r="E31" s="43">
        <v>5465.8</v>
      </c>
      <c r="F31" s="43">
        <v>6762.5</v>
      </c>
      <c r="G31" s="43">
        <v>7934.7</v>
      </c>
      <c r="H31" s="43">
        <v>8212</v>
      </c>
      <c r="I31" s="43">
        <v>8415.6</v>
      </c>
      <c r="J31" s="43">
        <v>8878.5</v>
      </c>
      <c r="K31" s="43">
        <v>11227.2</v>
      </c>
      <c r="N31" s="4">
        <f t="shared" si="19"/>
        <v>8.0861637620319708</v>
      </c>
      <c r="O31" s="4">
        <f t="shared" si="20"/>
        <v>7.77909506624803</v>
      </c>
      <c r="P31" s="4">
        <f t="shared" si="21"/>
        <v>8.8171666540860105</v>
      </c>
      <c r="Q31" s="4">
        <f t="shared" si="22"/>
        <v>7.9742177948569815</v>
      </c>
      <c r="R31" s="4">
        <f t="shared" si="13"/>
        <v>8.7962673909197804</v>
      </c>
      <c r="S31" s="4">
        <f t="shared" si="14"/>
        <v>10.420362960151602</v>
      </c>
      <c r="T31" s="4">
        <f t="shared" si="15"/>
        <v>9.776644391822952</v>
      </c>
      <c r="U31" s="4">
        <f t="shared" si="16"/>
        <v>9.2132762439225715</v>
      </c>
      <c r="V31" s="72">
        <f t="shared" si="17"/>
        <v>8.7560553223719513</v>
      </c>
      <c r="W31" s="72">
        <f t="shared" si="18"/>
        <v>10.252036536668619</v>
      </c>
      <c r="X31" s="1"/>
      <c r="Y31" s="1"/>
    </row>
    <row r="32" spans="1:25" ht="38.25" x14ac:dyDescent="0.2">
      <c r="A32" s="41" t="s">
        <v>43</v>
      </c>
      <c r="B32" s="42">
        <v>2315.3000000000002</v>
      </c>
      <c r="C32" s="42">
        <v>2847.6</v>
      </c>
      <c r="D32" s="43">
        <v>3086.8</v>
      </c>
      <c r="E32" s="43">
        <v>3826.6</v>
      </c>
      <c r="F32" s="43">
        <v>3981.7</v>
      </c>
      <c r="G32" s="43">
        <v>4477.2</v>
      </c>
      <c r="H32" s="43">
        <v>4146.3</v>
      </c>
      <c r="I32" s="43">
        <v>5032.7</v>
      </c>
      <c r="J32" s="43">
        <v>5230.2</v>
      </c>
      <c r="K32" s="43">
        <v>6515.7</v>
      </c>
      <c r="N32" s="4">
        <f t="shared" si="19"/>
        <v>3.927066106941441</v>
      </c>
      <c r="O32" s="4">
        <f t="shared" si="20"/>
        <v>4.6373620646976823</v>
      </c>
      <c r="P32" s="4">
        <f t="shared" si="21"/>
        <v>4.9575282382208918</v>
      </c>
      <c r="Q32" s="4">
        <f t="shared" si="22"/>
        <v>5.5827402784221389</v>
      </c>
      <c r="R32" s="4">
        <f t="shared" si="13"/>
        <v>5.1791641952569742</v>
      </c>
      <c r="S32" s="4">
        <f t="shared" si="14"/>
        <v>5.8797495866498739</v>
      </c>
      <c r="T32" s="4">
        <f t="shared" si="15"/>
        <v>4.9363006139570764</v>
      </c>
      <c r="U32" s="4">
        <f t="shared" si="16"/>
        <v>5.5097266211308904</v>
      </c>
      <c r="V32" s="72">
        <f t="shared" si="17"/>
        <v>5.1580695553381517</v>
      </c>
      <c r="W32" s="72">
        <f t="shared" si="18"/>
        <v>5.9497643635075272</v>
      </c>
      <c r="X32" s="1"/>
      <c r="Y32" s="1"/>
    </row>
    <row r="33" spans="1:25" ht="38.25" x14ac:dyDescent="0.2">
      <c r="A33" s="41" t="s">
        <v>44</v>
      </c>
      <c r="B33" s="42">
        <v>6611</v>
      </c>
      <c r="C33" s="42">
        <v>6358.2</v>
      </c>
      <c r="D33" s="43">
        <v>6871</v>
      </c>
      <c r="E33" s="43">
        <v>7206.2</v>
      </c>
      <c r="F33" s="43">
        <v>8701</v>
      </c>
      <c r="G33" s="43">
        <v>7785.9</v>
      </c>
      <c r="H33" s="43">
        <v>9475.1</v>
      </c>
      <c r="I33" s="43">
        <v>11917.2</v>
      </c>
      <c r="J33" s="43">
        <v>14465.2</v>
      </c>
      <c r="K33" s="43">
        <v>16768.7</v>
      </c>
      <c r="N33" s="4">
        <f t="shared" si="19"/>
        <v>11.213162023491497</v>
      </c>
      <c r="O33" s="4">
        <f t="shared" si="20"/>
        <v>10.354430214833826</v>
      </c>
      <c r="P33" s="4">
        <f t="shared" si="21"/>
        <v>11.035109668529138</v>
      </c>
      <c r="Q33" s="4">
        <f t="shared" si="22"/>
        <v>10.513338993980456</v>
      </c>
      <c r="R33" s="4">
        <f t="shared" si="13"/>
        <v>11.317755647821517</v>
      </c>
      <c r="S33" s="4">
        <f t="shared" si="14"/>
        <v>10.224949143816952</v>
      </c>
      <c r="T33" s="4">
        <f t="shared" si="15"/>
        <v>11.280404685455633</v>
      </c>
      <c r="U33" s="4">
        <f t="shared" si="16"/>
        <v>13.046776896962081</v>
      </c>
      <c r="V33" s="72">
        <f t="shared" si="17"/>
        <v>14.265708334648281</v>
      </c>
      <c r="W33" s="72">
        <f t="shared" si="18"/>
        <v>15.312217211097609</v>
      </c>
      <c r="X33" s="1"/>
      <c r="Y33" s="1"/>
    </row>
    <row r="34" spans="1:25" ht="25.5" x14ac:dyDescent="0.2">
      <c r="A34" s="41" t="s">
        <v>45</v>
      </c>
      <c r="B34" s="42">
        <v>1032.9000000000001</v>
      </c>
      <c r="C34" s="42">
        <v>1470</v>
      </c>
      <c r="D34" s="43">
        <v>1426.5</v>
      </c>
      <c r="E34" s="43">
        <v>1327.2</v>
      </c>
      <c r="F34" s="43">
        <v>1514.1</v>
      </c>
      <c r="G34" s="43">
        <v>1895</v>
      </c>
      <c r="H34" s="43">
        <v>1741.4</v>
      </c>
      <c r="I34" s="43">
        <v>2146.1999999999998</v>
      </c>
      <c r="J34" s="43">
        <v>2456.1999999999998</v>
      </c>
      <c r="K34" s="43">
        <v>2838.1</v>
      </c>
      <c r="N34" s="4">
        <f t="shared" si="19"/>
        <v>1.7519399567485054</v>
      </c>
      <c r="O34" s="4">
        <f t="shared" si="20"/>
        <v>2.3939184699766796</v>
      </c>
      <c r="P34" s="4">
        <f t="shared" si="21"/>
        <v>2.291017892905955</v>
      </c>
      <c r="Q34" s="4">
        <f t="shared" si="22"/>
        <v>1.9362914591339213</v>
      </c>
      <c r="R34" s="4">
        <f t="shared" si="13"/>
        <v>1.969453376205788</v>
      </c>
      <c r="S34" s="4">
        <f t="shared" si="14"/>
        <v>2.4886369754984168</v>
      </c>
      <c r="T34" s="4">
        <f t="shared" si="15"/>
        <v>2.073191493414575</v>
      </c>
      <c r="U34" s="4">
        <f t="shared" si="16"/>
        <v>2.3496284845651672</v>
      </c>
      <c r="V34" s="72">
        <f t="shared" si="17"/>
        <v>2.4223261905513302</v>
      </c>
      <c r="W34" s="72">
        <f>K34/$K$35*100</f>
        <v>2.5915905029499076</v>
      </c>
      <c r="X34" s="1"/>
      <c r="Y34" s="1"/>
    </row>
    <row r="35" spans="1:25" x14ac:dyDescent="0.2">
      <c r="A35" s="39" t="s">
        <v>7</v>
      </c>
      <c r="B35" s="44">
        <v>58957.5</v>
      </c>
      <c r="C35" s="44">
        <v>61405.599999999999</v>
      </c>
      <c r="D35" s="45">
        <v>62264.9</v>
      </c>
      <c r="E35" s="45">
        <v>68543.399999999994</v>
      </c>
      <c r="F35" s="45">
        <v>76879.199999999997</v>
      </c>
      <c r="G35" s="45">
        <v>76146.100000000006</v>
      </c>
      <c r="H35" s="45">
        <v>83996.1</v>
      </c>
      <c r="I35" s="45">
        <v>91342.1</v>
      </c>
      <c r="J35" s="45">
        <v>101398.39999999999</v>
      </c>
      <c r="K35" s="45">
        <v>109511.9</v>
      </c>
      <c r="N35" s="5">
        <f>SUM(N24:N34)</f>
        <v>99.999999999999986</v>
      </c>
      <c r="O35" s="5">
        <f>SUM(O24:O34)</f>
        <v>100</v>
      </c>
      <c r="P35" s="5">
        <f>SUM(P24:P34)</f>
        <v>99.998554562843594</v>
      </c>
      <c r="Q35" s="5">
        <f>SUM(Q24:Q34)</f>
        <v>100</v>
      </c>
      <c r="R35" s="55">
        <f t="shared" si="13"/>
        <v>100</v>
      </c>
      <c r="S35" s="55">
        <f t="shared" si="14"/>
        <v>100</v>
      </c>
      <c r="T35" s="55">
        <f t="shared" si="15"/>
        <v>100</v>
      </c>
      <c r="U35" s="55">
        <f t="shared" si="16"/>
        <v>100</v>
      </c>
      <c r="V35" s="76">
        <v>100</v>
      </c>
      <c r="W35" s="77">
        <v>100</v>
      </c>
      <c r="X35" s="1"/>
      <c r="Y35" s="1"/>
    </row>
    <row r="36" spans="1:25" x14ac:dyDescent="0.2">
      <c r="A36" s="39" t="s">
        <v>8</v>
      </c>
      <c r="B36" s="44">
        <v>66114.8</v>
      </c>
      <c r="C36" s="44">
        <v>70037.100000000006</v>
      </c>
      <c r="D36" s="45">
        <v>71130.8</v>
      </c>
      <c r="E36" s="45">
        <v>77804.3</v>
      </c>
      <c r="F36" s="45">
        <v>86873.8</v>
      </c>
      <c r="G36" s="45">
        <v>86633.2</v>
      </c>
      <c r="H36" s="45">
        <v>93684.9</v>
      </c>
      <c r="I36" s="45">
        <v>100917.7</v>
      </c>
      <c r="J36" s="45">
        <v>112179.2</v>
      </c>
      <c r="K36" s="45">
        <v>121185.1</v>
      </c>
      <c r="X36" s="1"/>
      <c r="Y36" s="1"/>
    </row>
    <row r="37" spans="1:25" x14ac:dyDescent="0.2">
      <c r="A37" s="8" t="s">
        <v>48</v>
      </c>
      <c r="X37" s="1"/>
      <c r="Y37" s="1"/>
    </row>
    <row r="38" spans="1:25" x14ac:dyDescent="0.2">
      <c r="X38" s="1"/>
      <c r="Y38" s="1"/>
    </row>
    <row r="39" spans="1:25" x14ac:dyDescent="0.2">
      <c r="X39" s="1"/>
      <c r="Y39" s="1"/>
    </row>
    <row r="40" spans="1:25" x14ac:dyDescent="0.2">
      <c r="X40" s="1"/>
      <c r="Y40" s="1"/>
    </row>
    <row r="41" spans="1:25" x14ac:dyDescent="0.2">
      <c r="X41" s="1"/>
      <c r="Y41" s="1"/>
    </row>
    <row r="42" spans="1:25" x14ac:dyDescent="0.2">
      <c r="X42" s="1"/>
      <c r="Y42" s="1"/>
    </row>
    <row r="43" spans="1:25" x14ac:dyDescent="0.2">
      <c r="X43" s="1"/>
      <c r="Y43" s="1"/>
    </row>
    <row r="44" spans="1:25" x14ac:dyDescent="0.2">
      <c r="A44" s="2" t="s">
        <v>1</v>
      </c>
    </row>
    <row r="45" spans="1:25" x14ac:dyDescent="0.2">
      <c r="A45" s="68" t="s">
        <v>2</v>
      </c>
      <c r="B45" s="68"/>
      <c r="C45" s="68"/>
      <c r="D45" s="68"/>
      <c r="E45" s="68"/>
      <c r="F45" s="68"/>
      <c r="G45" s="68"/>
      <c r="H45" s="68"/>
      <c r="I45" s="68"/>
      <c r="J45" s="62"/>
      <c r="K45" s="62"/>
      <c r="L45" s="62"/>
      <c r="N45" s="66" t="s">
        <v>16</v>
      </c>
      <c r="O45" s="67"/>
      <c r="P45" s="67"/>
      <c r="Q45" s="67"/>
      <c r="R45" s="38"/>
      <c r="S45" s="38"/>
      <c r="T45" s="38"/>
      <c r="U45" s="38"/>
      <c r="V45" s="79"/>
    </row>
    <row r="46" spans="1:25" x14ac:dyDescent="0.2">
      <c r="A46" s="46" t="s">
        <v>3</v>
      </c>
      <c r="B46" s="47">
        <v>2011</v>
      </c>
      <c r="C46" s="47">
        <v>2012</v>
      </c>
      <c r="D46" s="47">
        <v>2013</v>
      </c>
      <c r="E46" s="47">
        <v>2014</v>
      </c>
      <c r="F46" s="47">
        <v>2015</v>
      </c>
      <c r="G46" s="47">
        <v>2016</v>
      </c>
      <c r="H46" s="47">
        <v>2017</v>
      </c>
      <c r="I46" s="47">
        <v>2018</v>
      </c>
      <c r="J46" s="54">
        <v>2019</v>
      </c>
      <c r="K46" s="54">
        <v>2020</v>
      </c>
      <c r="L46" s="59"/>
      <c r="N46" s="3">
        <f>B46</f>
        <v>2011</v>
      </c>
      <c r="O46" s="3">
        <f t="shared" ref="O46:U46" si="23">C46</f>
        <v>2012</v>
      </c>
      <c r="P46" s="3">
        <f t="shared" si="23"/>
        <v>2013</v>
      </c>
      <c r="Q46" s="3">
        <f t="shared" si="23"/>
        <v>2014</v>
      </c>
      <c r="R46" s="3">
        <f t="shared" si="23"/>
        <v>2015</v>
      </c>
      <c r="S46" s="3">
        <f t="shared" si="23"/>
        <v>2016</v>
      </c>
      <c r="T46" s="3">
        <f t="shared" si="23"/>
        <v>2017</v>
      </c>
      <c r="U46" s="3">
        <f t="shared" si="23"/>
        <v>2018</v>
      </c>
      <c r="V46" s="80">
        <v>2019</v>
      </c>
      <c r="W46" s="75">
        <v>2020</v>
      </c>
    </row>
    <row r="47" spans="1:25" x14ac:dyDescent="0.2">
      <c r="A47" s="48" t="s">
        <v>4</v>
      </c>
      <c r="B47" s="49">
        <v>36363.1</v>
      </c>
      <c r="C47" s="49">
        <v>27788.799999999999</v>
      </c>
      <c r="D47" s="50">
        <v>34402.800000000003</v>
      </c>
      <c r="E47" s="50">
        <v>31568.5</v>
      </c>
      <c r="F47" s="50">
        <v>29827.01</v>
      </c>
      <c r="G47" s="50">
        <v>31077.599999999999</v>
      </c>
      <c r="H47" s="50">
        <v>37003.599999999999</v>
      </c>
      <c r="I47" s="50">
        <v>41494.199999999997</v>
      </c>
      <c r="J47" s="52">
        <v>43656.7</v>
      </c>
      <c r="K47" s="52">
        <v>42011.9</v>
      </c>
      <c r="L47" s="60"/>
      <c r="N47" s="7">
        <f>B47/$B$57*100</f>
        <v>7.3337512166414358</v>
      </c>
      <c r="O47" s="7">
        <f>C47/$C$57*100</f>
        <v>5.3205068925462013</v>
      </c>
      <c r="P47" s="7">
        <f>D47/$D$57*100</f>
        <v>6.1279977542003659</v>
      </c>
      <c r="Q47" s="7">
        <f>E47/$E$57*100</f>
        <v>5.3396740394430706</v>
      </c>
      <c r="R47" s="7">
        <f>F47/$F$57*100</f>
        <v>4.7616433291358131</v>
      </c>
      <c r="S47" s="7">
        <f>G47/$G$57*100</f>
        <v>4.5278011413329402</v>
      </c>
      <c r="T47" s="7">
        <f>H47/$H$57*100</f>
        <v>4.7645614976160839</v>
      </c>
      <c r="U47" s="7">
        <f>I47/$I$57*100</f>
        <v>4.8206065472755002</v>
      </c>
      <c r="V47" s="77">
        <f>J47/$J$57*100</f>
        <v>4.5628675536467496</v>
      </c>
      <c r="W47" s="77">
        <f>K47/$K$57*100</f>
        <v>4.3770808035502657</v>
      </c>
    </row>
    <row r="48" spans="1:25" ht="60" x14ac:dyDescent="0.2">
      <c r="A48" s="48" t="s">
        <v>34</v>
      </c>
      <c r="B48" s="49">
        <v>160910.39999999999</v>
      </c>
      <c r="C48" s="49">
        <v>149324.6</v>
      </c>
      <c r="D48" s="50">
        <v>160605.6</v>
      </c>
      <c r="E48" s="50">
        <v>168952.2</v>
      </c>
      <c r="F48" s="50">
        <v>171543.8</v>
      </c>
      <c r="G48" s="50">
        <v>183778</v>
      </c>
      <c r="H48" s="50">
        <v>203682.7</v>
      </c>
      <c r="I48" s="50">
        <v>216955.9</v>
      </c>
      <c r="J48" s="52">
        <v>224177.4</v>
      </c>
      <c r="K48" s="52">
        <v>215328.5</v>
      </c>
      <c r="L48" s="60"/>
      <c r="N48" s="7">
        <f t="shared" ref="N48:N57" si="24">B48/$B$57*100</f>
        <v>32.452591824411563</v>
      </c>
      <c r="O48" s="7">
        <f t="shared" ref="O48:O57" si="25">C48/$C$57*100</f>
        <v>28.590027763944629</v>
      </c>
      <c r="P48" s="7">
        <f t="shared" ref="P48:P57" si="26">D48/$D$57*100</f>
        <v>28.607867851221474</v>
      </c>
      <c r="Q48" s="7">
        <f t="shared" ref="Q48:Q57" si="27">E48/$E$57*100</f>
        <v>28.57752747982304</v>
      </c>
      <c r="R48" s="7">
        <f t="shared" ref="R48:R57" si="28">F48/$F$57*100</f>
        <v>27.385594161956163</v>
      </c>
      <c r="S48" s="7">
        <f t="shared" ref="S48:S57" si="29">G48/$G$57*100</f>
        <v>26.775241271909188</v>
      </c>
      <c r="T48" s="7">
        <f t="shared" ref="T48:T57" si="30">H48/$H$57*100</f>
        <v>26.22606314386945</v>
      </c>
      <c r="U48" s="7">
        <f t="shared" ref="U48:U57" si="31">I48/$I$57*100</f>
        <v>25.204945076903488</v>
      </c>
      <c r="V48" s="77">
        <f t="shared" ref="V48:V57" si="32">J48/$J$57*100</f>
        <v>23.430350546900907</v>
      </c>
      <c r="W48" s="77">
        <f t="shared" ref="W48:W56" si="33">K48/$K$57*100</f>
        <v>22.434363687604545</v>
      </c>
    </row>
    <row r="49" spans="1:25" x14ac:dyDescent="0.2">
      <c r="A49" s="48" t="s">
        <v>0</v>
      </c>
      <c r="B49" s="49">
        <v>44933.1</v>
      </c>
      <c r="C49" s="49">
        <v>44437.3</v>
      </c>
      <c r="D49" s="50">
        <v>44894.5</v>
      </c>
      <c r="E49" s="50">
        <v>41626.1</v>
      </c>
      <c r="F49" s="50">
        <v>41841.1</v>
      </c>
      <c r="G49" s="50">
        <v>46559.4</v>
      </c>
      <c r="H49" s="50">
        <v>44182.5</v>
      </c>
      <c r="I49" s="50">
        <v>52254.8</v>
      </c>
      <c r="J49" s="52">
        <v>64130.1</v>
      </c>
      <c r="K49" s="52">
        <v>69421.2</v>
      </c>
      <c r="L49" s="60"/>
      <c r="N49" s="7">
        <f t="shared" si="24"/>
        <v>9.062158528631258</v>
      </c>
      <c r="O49" s="7">
        <f t="shared" si="25"/>
        <v>8.5080665928771069</v>
      </c>
      <c r="P49" s="7">
        <f t="shared" si="26"/>
        <v>7.9968315130148788</v>
      </c>
      <c r="Q49" s="7">
        <f t="shared" si="27"/>
        <v>7.0408731974360901</v>
      </c>
      <c r="R49" s="7">
        <f t="shared" si="28"/>
        <v>6.6795966038400918</v>
      </c>
      <c r="S49" s="7">
        <f t="shared" si="29"/>
        <v>6.7833971883213922</v>
      </c>
      <c r="T49" s="7">
        <f t="shared" si="30"/>
        <v>5.6889123860495365</v>
      </c>
      <c r="U49" s="7">
        <f t="shared" si="31"/>
        <v>6.070723884460282</v>
      </c>
      <c r="V49" s="77">
        <f t="shared" si="32"/>
        <v>6.7026860138792319</v>
      </c>
      <c r="W49" s="77">
        <f t="shared" si="33"/>
        <v>7.2327650470324762</v>
      </c>
    </row>
    <row r="50" spans="1:25" ht="36" x14ac:dyDescent="0.2">
      <c r="A50" s="48" t="s">
        <v>35</v>
      </c>
      <c r="B50" s="49">
        <v>65059.5</v>
      </c>
      <c r="C50" s="49">
        <v>102165.2</v>
      </c>
      <c r="D50" s="50">
        <v>93464.6</v>
      </c>
      <c r="E50" s="50">
        <v>99989.9</v>
      </c>
      <c r="F50" s="50">
        <v>121248.3</v>
      </c>
      <c r="G50" s="50">
        <v>135982.29999999999</v>
      </c>
      <c r="H50" s="50">
        <v>158020.20000000001</v>
      </c>
      <c r="I50" s="50">
        <v>172039.7</v>
      </c>
      <c r="J50" s="52">
        <v>192794</v>
      </c>
      <c r="K50" s="52">
        <v>195741.4</v>
      </c>
      <c r="L50" s="60"/>
      <c r="N50" s="7">
        <f t="shared" si="24"/>
        <v>13.121273688961709</v>
      </c>
      <c r="O50" s="7">
        <f t="shared" si="25"/>
        <v>19.560781709838537</v>
      </c>
      <c r="P50" s="7">
        <f t="shared" si="26"/>
        <v>16.648379169638385</v>
      </c>
      <c r="Q50" s="7">
        <f t="shared" si="27"/>
        <v>16.912855322125179</v>
      </c>
      <c r="R50" s="7">
        <f t="shared" si="28"/>
        <v>19.356320290369631</v>
      </c>
      <c r="S50" s="7">
        <f t="shared" si="29"/>
        <v>19.811723335813518</v>
      </c>
      <c r="T50" s="7">
        <f t="shared" si="30"/>
        <v>20.346586839269506</v>
      </c>
      <c r="U50" s="7">
        <f t="shared" si="31"/>
        <v>19.986786206537612</v>
      </c>
      <c r="V50" s="77">
        <f t="shared" si="32"/>
        <v>20.150251556754668</v>
      </c>
      <c r="W50" s="77">
        <f t="shared" si="33"/>
        <v>20.393648571001403</v>
      </c>
      <c r="Y50" s="1"/>
    </row>
    <row r="51" spans="1:25" x14ac:dyDescent="0.2">
      <c r="A51" s="48" t="s">
        <v>36</v>
      </c>
      <c r="B51" s="49">
        <v>23626.1</v>
      </c>
      <c r="C51" s="49">
        <v>23754.1</v>
      </c>
      <c r="D51" s="50">
        <v>31489.8</v>
      </c>
      <c r="E51" s="50">
        <v>32368.400000000001</v>
      </c>
      <c r="F51" s="50">
        <v>35994.1</v>
      </c>
      <c r="G51" s="50">
        <v>38988.800000000003</v>
      </c>
      <c r="H51" s="50">
        <v>46906.2</v>
      </c>
      <c r="I51" s="50">
        <v>51227.7</v>
      </c>
      <c r="J51" s="52">
        <v>61566.3</v>
      </c>
      <c r="K51" s="52">
        <v>66944.7</v>
      </c>
      <c r="L51" s="60"/>
      <c r="N51" s="7">
        <f t="shared" si="24"/>
        <v>4.7649386223807166</v>
      </c>
      <c r="O51" s="7">
        <f t="shared" si="25"/>
        <v>4.5480140479701072</v>
      </c>
      <c r="P51" s="7">
        <f t="shared" si="26"/>
        <v>5.6091197135180471</v>
      </c>
      <c r="Q51" s="7">
        <f t="shared" si="27"/>
        <v>5.4749736344238435</v>
      </c>
      <c r="R51" s="7">
        <f t="shared" si="28"/>
        <v>5.7461698692979075</v>
      </c>
      <c r="S51" s="7">
        <f t="shared" si="29"/>
        <v>5.6804107504827188</v>
      </c>
      <c r="T51" s="7">
        <f t="shared" si="30"/>
        <v>6.0396143758844962</v>
      </c>
      <c r="U51" s="7">
        <f t="shared" si="31"/>
        <v>5.9514000998179304</v>
      </c>
      <c r="V51" s="77">
        <f t="shared" si="32"/>
        <v>6.4347253151997723</v>
      </c>
      <c r="W51" s="77">
        <f t="shared" si="33"/>
        <v>6.9747467091331616</v>
      </c>
    </row>
    <row r="52" spans="1:25" x14ac:dyDescent="0.2">
      <c r="A52" s="48" t="s">
        <v>5</v>
      </c>
      <c r="B52" s="49">
        <v>16096</v>
      </c>
      <c r="C52" s="49">
        <v>17905.599999999999</v>
      </c>
      <c r="D52" s="50">
        <v>25124.3</v>
      </c>
      <c r="E52" s="50">
        <v>24107.3</v>
      </c>
      <c r="F52" s="50">
        <v>22997.3</v>
      </c>
      <c r="G52" s="50">
        <v>26055.7</v>
      </c>
      <c r="H52" s="50">
        <v>20982.799999999999</v>
      </c>
      <c r="I52" s="50">
        <v>23664.3</v>
      </c>
      <c r="J52" s="52">
        <v>24606</v>
      </c>
      <c r="K52" s="52">
        <v>17652.099999999999</v>
      </c>
      <c r="L52" s="60"/>
      <c r="N52" s="7">
        <f t="shared" si="24"/>
        <v>3.2462595208620977</v>
      </c>
      <c r="O52" s="7">
        <f t="shared" si="25"/>
        <v>3.4282469273655312</v>
      </c>
      <c r="P52" s="7">
        <f t="shared" si="26"/>
        <v>4.475265210269403</v>
      </c>
      <c r="Q52" s="7">
        <f t="shared" si="27"/>
        <v>4.0776446131766138</v>
      </c>
      <c r="R52" s="7">
        <f t="shared" si="28"/>
        <v>3.6713348114053348</v>
      </c>
      <c r="S52" s="7">
        <f t="shared" si="29"/>
        <v>3.7961434666199665</v>
      </c>
      <c r="T52" s="7">
        <f t="shared" si="30"/>
        <v>2.7017328311888238</v>
      </c>
      <c r="U52" s="7">
        <f t="shared" si="31"/>
        <v>2.7492102394236211</v>
      </c>
      <c r="V52" s="77">
        <f t="shared" si="32"/>
        <v>2.5717454371272206</v>
      </c>
      <c r="W52" s="77">
        <f t="shared" si="33"/>
        <v>1.8391138713638191</v>
      </c>
    </row>
    <row r="53" spans="1:25" x14ac:dyDescent="0.2">
      <c r="A53" s="48" t="s">
        <v>6</v>
      </c>
      <c r="B53" s="49">
        <v>45362.9</v>
      </c>
      <c r="C53" s="49">
        <v>47649.4</v>
      </c>
      <c r="D53" s="50">
        <v>50676.6</v>
      </c>
      <c r="E53" s="50">
        <v>54306.3</v>
      </c>
      <c r="F53" s="50">
        <v>60606</v>
      </c>
      <c r="G53" s="50">
        <v>62830.5</v>
      </c>
      <c r="H53" s="50">
        <v>68859.399999999994</v>
      </c>
      <c r="I53" s="50">
        <v>71259.600000000006</v>
      </c>
      <c r="J53" s="52">
        <v>82008.2</v>
      </c>
      <c r="K53" s="52">
        <v>84281</v>
      </c>
      <c r="L53" s="60"/>
      <c r="N53" s="7">
        <f t="shared" si="24"/>
        <v>9.1488410797039794</v>
      </c>
      <c r="O53" s="7">
        <f t="shared" si="25"/>
        <v>9.1230625692973781</v>
      </c>
      <c r="P53" s="7">
        <f t="shared" si="26"/>
        <v>9.0267679081502159</v>
      </c>
      <c r="Q53" s="7">
        <f t="shared" si="27"/>
        <v>9.1856737028432534</v>
      </c>
      <c r="R53" s="7">
        <f t="shared" si="28"/>
        <v>9.675262643007299</v>
      </c>
      <c r="S53" s="7">
        <f t="shared" si="29"/>
        <v>9.1539890342407162</v>
      </c>
      <c r="T53" s="7">
        <f t="shared" si="30"/>
        <v>8.8662953331282619</v>
      </c>
      <c r="U53" s="7">
        <f t="shared" si="31"/>
        <v>8.2786147055789314</v>
      </c>
      <c r="V53" s="77">
        <f t="shared" si="32"/>
        <v>8.5712514897592662</v>
      </c>
      <c r="W53" s="77">
        <f t="shared" si="33"/>
        <v>8.7809584237804028</v>
      </c>
    </row>
    <row r="54" spans="1:25" ht="36" x14ac:dyDescent="0.2">
      <c r="A54" s="48" t="s">
        <v>37</v>
      </c>
      <c r="B54" s="49">
        <v>31442.6</v>
      </c>
      <c r="C54" s="49">
        <v>30621.9</v>
      </c>
      <c r="D54" s="50">
        <v>40875.4</v>
      </c>
      <c r="E54" s="50">
        <v>42421.4</v>
      </c>
      <c r="F54" s="50">
        <v>49908.9</v>
      </c>
      <c r="G54" s="50">
        <v>52698.7</v>
      </c>
      <c r="H54" s="50">
        <v>64652.9</v>
      </c>
      <c r="I54" s="50">
        <v>73245.100000000006</v>
      </c>
      <c r="J54" s="52">
        <v>80797.600000000006</v>
      </c>
      <c r="K54" s="52">
        <v>81144.899999999994</v>
      </c>
      <c r="L54" s="60"/>
      <c r="N54" s="7">
        <f t="shared" si="24"/>
        <v>6.3413792004633818</v>
      </c>
      <c r="O54" s="7">
        <f t="shared" si="25"/>
        <v>5.8629386664001517</v>
      </c>
      <c r="P54" s="7">
        <f t="shared" si="26"/>
        <v>7.2809294418489658</v>
      </c>
      <c r="Q54" s="7">
        <f t="shared" si="27"/>
        <v>7.175394722486983</v>
      </c>
      <c r="R54" s="7">
        <f t="shared" si="28"/>
        <v>7.9675562769954622</v>
      </c>
      <c r="S54" s="7">
        <f t="shared" si="29"/>
        <v>7.6778526658030923</v>
      </c>
      <c r="T54" s="7">
        <f t="shared" si="30"/>
        <v>8.3246688984105042</v>
      </c>
      <c r="U54" s="7">
        <f t="shared" si="31"/>
        <v>8.5092810227899029</v>
      </c>
      <c r="V54" s="77">
        <f t="shared" si="32"/>
        <v>8.4447232029110921</v>
      </c>
      <c r="W54" s="77">
        <f t="shared" si="33"/>
        <v>8.4542185451266398</v>
      </c>
    </row>
    <row r="55" spans="1:25" ht="36" x14ac:dyDescent="0.2">
      <c r="A55" s="48" t="s">
        <v>38</v>
      </c>
      <c r="B55" s="49">
        <v>55755.9</v>
      </c>
      <c r="C55" s="49">
        <v>60777.2</v>
      </c>
      <c r="D55" s="50">
        <v>63982</v>
      </c>
      <c r="E55" s="50">
        <v>77445</v>
      </c>
      <c r="F55" s="50">
        <v>69750.2</v>
      </c>
      <c r="G55" s="50">
        <v>86257.2</v>
      </c>
      <c r="H55" s="50">
        <v>105705.3</v>
      </c>
      <c r="I55" s="50">
        <v>127651.6</v>
      </c>
      <c r="J55" s="52">
        <v>149487.29999999999</v>
      </c>
      <c r="K55" s="52">
        <v>158146.9</v>
      </c>
      <c r="L55" s="60"/>
      <c r="N55" s="7">
        <f t="shared" si="24"/>
        <v>11.244913097616491</v>
      </c>
      <c r="O55" s="7">
        <f t="shared" si="25"/>
        <v>11.63654103486509</v>
      </c>
      <c r="P55" s="7">
        <f t="shared" si="26"/>
        <v>11.396791898021318</v>
      </c>
      <c r="Q55" s="7">
        <f t="shared" si="27"/>
        <v>13.099483852088905</v>
      </c>
      <c r="R55" s="7">
        <f t="shared" si="28"/>
        <v>11.135060957698704</v>
      </c>
      <c r="S55" s="7">
        <f t="shared" si="29"/>
        <v>12.567104557886827</v>
      </c>
      <c r="T55" s="7">
        <f t="shared" si="30"/>
        <v>13.610551472666375</v>
      </c>
      <c r="U55" s="7">
        <f t="shared" si="31"/>
        <v>14.829979581006342</v>
      </c>
      <c r="V55" s="77">
        <f t="shared" si="32"/>
        <v>15.62396495502999</v>
      </c>
      <c r="W55" s="77">
        <f t="shared" si="33"/>
        <v>16.476802052061046</v>
      </c>
    </row>
    <row r="56" spans="1:25" ht="24" x14ac:dyDescent="0.2">
      <c r="A56" s="48" t="s">
        <v>39</v>
      </c>
      <c r="B56" s="49">
        <v>16282.6</v>
      </c>
      <c r="C56" s="49">
        <v>17872</v>
      </c>
      <c r="D56" s="50">
        <v>15888</v>
      </c>
      <c r="E56" s="50">
        <v>18421.400000000001</v>
      </c>
      <c r="F56" s="50">
        <v>22752.6</v>
      </c>
      <c r="G56" s="50">
        <v>22453.4</v>
      </c>
      <c r="H56" s="50">
        <v>26646.7</v>
      </c>
      <c r="I56" s="50">
        <v>30974.3</v>
      </c>
      <c r="J56" s="52">
        <v>33558.5</v>
      </c>
      <c r="K56" s="52">
        <v>29142.9</v>
      </c>
      <c r="L56" s="60"/>
      <c r="N56" s="7">
        <f t="shared" si="24"/>
        <v>3.2838932203273608</v>
      </c>
      <c r="O56" s="7">
        <f t="shared" si="25"/>
        <v>3.4218137948952712</v>
      </c>
      <c r="P56" s="7">
        <f t="shared" si="26"/>
        <v>2.8300495401169501</v>
      </c>
      <c r="Q56" s="7">
        <f t="shared" si="27"/>
        <v>3.1158994361530197</v>
      </c>
      <c r="R56" s="7">
        <f t="shared" si="28"/>
        <v>3.6322704156566648</v>
      </c>
      <c r="S56" s="7">
        <f t="shared" si="29"/>
        <v>3.2713121395090048</v>
      </c>
      <c r="T56" s="7">
        <f t="shared" si="30"/>
        <v>3.4310132219169622</v>
      </c>
      <c r="U56" s="7">
        <f t="shared" si="31"/>
        <v>3.5984526362063987</v>
      </c>
      <c r="V56" s="77">
        <f t="shared" si="32"/>
        <v>3.5074339287911012</v>
      </c>
      <c r="W56" s="77">
        <f t="shared" si="33"/>
        <v>3.0363022893462337</v>
      </c>
    </row>
    <row r="57" spans="1:25" x14ac:dyDescent="0.2">
      <c r="A57" s="46" t="s">
        <v>7</v>
      </c>
      <c r="B57" s="65">
        <v>495832.2</v>
      </c>
      <c r="C57" s="65">
        <v>522296.1</v>
      </c>
      <c r="D57" s="47">
        <v>561403.6</v>
      </c>
      <c r="E57" s="47">
        <v>591206.5</v>
      </c>
      <c r="F57" s="47">
        <v>626401.6</v>
      </c>
      <c r="G57" s="47">
        <v>686372.9</v>
      </c>
      <c r="H57" s="47">
        <v>776642.3</v>
      </c>
      <c r="I57" s="47">
        <v>860767.2</v>
      </c>
      <c r="J57" s="54">
        <v>956782.1</v>
      </c>
      <c r="K57" s="54">
        <v>959815.5</v>
      </c>
      <c r="L57" s="59"/>
      <c r="N57" s="57">
        <f t="shared" si="24"/>
        <v>100</v>
      </c>
      <c r="O57" s="57">
        <f t="shared" si="25"/>
        <v>100</v>
      </c>
      <c r="P57" s="57">
        <f t="shared" si="26"/>
        <v>100</v>
      </c>
      <c r="Q57" s="57">
        <f t="shared" si="27"/>
        <v>100</v>
      </c>
      <c r="R57" s="57">
        <f t="shared" si="28"/>
        <v>100</v>
      </c>
      <c r="S57" s="57">
        <f t="shared" si="29"/>
        <v>100</v>
      </c>
      <c r="T57" s="57">
        <f t="shared" si="30"/>
        <v>100</v>
      </c>
      <c r="U57" s="57">
        <f t="shared" si="31"/>
        <v>100</v>
      </c>
      <c r="V57" s="81">
        <f t="shared" si="32"/>
        <v>100</v>
      </c>
      <c r="W57" s="75">
        <v>100</v>
      </c>
    </row>
    <row r="58" spans="1:25" x14ac:dyDescent="0.2">
      <c r="A58" s="46" t="s">
        <v>8</v>
      </c>
      <c r="B58" s="65">
        <v>565097.19999999995</v>
      </c>
      <c r="C58" s="65">
        <v>595367.30000000005</v>
      </c>
      <c r="D58" s="47">
        <v>637456</v>
      </c>
      <c r="E58" s="47">
        <v>668143.6</v>
      </c>
      <c r="F58" s="47">
        <v>712587.8</v>
      </c>
      <c r="G58" s="47">
        <v>765135.4</v>
      </c>
      <c r="H58" s="47">
        <v>857895.7</v>
      </c>
      <c r="I58" s="47">
        <v>952396.80000000005</v>
      </c>
      <c r="J58" s="54">
        <v>1058190.3</v>
      </c>
      <c r="K58" s="54">
        <v>1058926.1000000001</v>
      </c>
      <c r="L58" s="59"/>
      <c r="N58" s="1"/>
      <c r="O58" s="1"/>
      <c r="P58" s="1"/>
      <c r="Q58" s="1"/>
      <c r="R58" s="1"/>
      <c r="S58" s="1"/>
      <c r="T58" s="1"/>
      <c r="U58" s="1"/>
      <c r="V58" s="82"/>
    </row>
    <row r="59" spans="1:25" x14ac:dyDescent="0.2">
      <c r="N59" s="1"/>
      <c r="O59" s="1"/>
      <c r="P59" s="1"/>
      <c r="Q59" s="1"/>
      <c r="R59" s="1"/>
      <c r="S59" s="1"/>
      <c r="T59" s="1"/>
      <c r="U59" s="1"/>
      <c r="V59" s="82"/>
    </row>
    <row r="60" spans="1:25" s="8" customFormat="1" ht="11.25" x14ac:dyDescent="0.2">
      <c r="A60" s="8" t="s">
        <v>48</v>
      </c>
      <c r="V60" s="78"/>
      <c r="W60" s="78"/>
    </row>
  </sheetData>
  <mergeCells count="5">
    <mergeCell ref="N3:Q3"/>
    <mergeCell ref="A45:I45"/>
    <mergeCell ref="N45:Q45"/>
    <mergeCell ref="A22:J22"/>
    <mergeCell ref="A3:J3"/>
  </mergeCells>
  <pageMargins left="0.26" right="0.24" top="0.62" bottom="0.28000000000000003" header="0.5" footer="0.21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5"/>
  <sheetViews>
    <sheetView workbookViewId="0">
      <selection activeCell="D25" sqref="D25"/>
    </sheetView>
  </sheetViews>
  <sheetFormatPr defaultRowHeight="12.75" x14ac:dyDescent="0.2"/>
  <cols>
    <col min="1" max="1" width="30.28515625" style="10" customWidth="1"/>
    <col min="2" max="2" width="15.140625" style="10" customWidth="1"/>
    <col min="3" max="3" width="12" style="10" customWidth="1"/>
    <col min="4" max="4" width="9.85546875" style="10" customWidth="1"/>
    <col min="5" max="5" width="6.7109375" customWidth="1"/>
    <col min="6" max="6" width="8.28515625" customWidth="1"/>
    <col min="7" max="7" width="8" bestFit="1" customWidth="1"/>
    <col min="8" max="8" width="7.140625" customWidth="1"/>
    <col min="9" max="10" width="7.42578125" customWidth="1"/>
    <col min="11" max="16384" width="9.140625" style="10"/>
  </cols>
  <sheetData>
    <row r="2" spans="1:4" x14ac:dyDescent="0.2">
      <c r="A2" s="11"/>
      <c r="B2" s="11"/>
      <c r="C2" s="11"/>
      <c r="D2" s="11"/>
    </row>
    <row r="4" spans="1:4" x14ac:dyDescent="0.2">
      <c r="A4" s="13"/>
    </row>
    <row r="5" spans="1:4" ht="13.5" thickBot="1" x14ac:dyDescent="0.25">
      <c r="A5" s="70" t="s">
        <v>20</v>
      </c>
      <c r="B5" s="70"/>
      <c r="C5" s="70"/>
      <c r="D5" s="70"/>
    </row>
    <row r="6" spans="1:4" ht="22.5" x14ac:dyDescent="0.2">
      <c r="A6" s="14"/>
      <c r="B6" s="15" t="s">
        <v>24</v>
      </c>
      <c r="C6" s="16" t="s">
        <v>25</v>
      </c>
      <c r="D6" s="16" t="s">
        <v>33</v>
      </c>
    </row>
    <row r="7" spans="1:4" x14ac:dyDescent="0.2">
      <c r="A7" s="17" t="s">
        <v>26</v>
      </c>
      <c r="B7" s="18">
        <v>4.5999999999999996</v>
      </c>
      <c r="C7" s="18">
        <v>7.3</v>
      </c>
      <c r="D7" s="19">
        <v>7</v>
      </c>
    </row>
    <row r="8" spans="1:4" x14ac:dyDescent="0.2">
      <c r="A8" s="17" t="s">
        <v>22</v>
      </c>
      <c r="B8" s="32">
        <v>23.4</v>
      </c>
      <c r="C8" s="18">
        <v>31.3</v>
      </c>
      <c r="D8" s="19">
        <v>31.9</v>
      </c>
    </row>
    <row r="9" spans="1:4" x14ac:dyDescent="0.2">
      <c r="A9" s="17" t="s">
        <v>0</v>
      </c>
      <c r="B9" s="32">
        <v>6.7</v>
      </c>
      <c r="C9" s="18">
        <v>26.7</v>
      </c>
      <c r="D9" s="19">
        <v>29.9</v>
      </c>
    </row>
    <row r="10" spans="1:4" x14ac:dyDescent="0.2">
      <c r="A10" s="17" t="s">
        <v>23</v>
      </c>
      <c r="B10" s="32">
        <v>65.3</v>
      </c>
      <c r="C10" s="18">
        <v>34.700000000000003</v>
      </c>
      <c r="D10" s="19">
        <v>31.2</v>
      </c>
    </row>
    <row r="11" spans="1:4" ht="13.5" thickBot="1" x14ac:dyDescent="0.25">
      <c r="A11" s="36" t="s">
        <v>27</v>
      </c>
      <c r="B11" s="33">
        <f>SUM(B7:B10)</f>
        <v>100</v>
      </c>
      <c r="C11" s="33">
        <f>SUM(C7:C10)</f>
        <v>100</v>
      </c>
      <c r="D11" s="34">
        <f>SUM(D7:D10)</f>
        <v>100</v>
      </c>
    </row>
    <row r="13" spans="1:4" x14ac:dyDescent="0.2">
      <c r="A13" s="12" t="s">
        <v>49</v>
      </c>
    </row>
    <row r="19" spans="2:2" x14ac:dyDescent="0.2">
      <c r="B19" s="71"/>
    </row>
    <row r="34" spans="1:9" x14ac:dyDescent="0.2">
      <c r="A34" s="1" t="s">
        <v>19</v>
      </c>
      <c r="B34" s="1"/>
      <c r="C34" s="1"/>
      <c r="D34" s="1"/>
      <c r="E34" s="1"/>
      <c r="F34" s="1"/>
    </row>
    <row r="35" spans="1:9" x14ac:dyDescent="0.2">
      <c r="A35" s="1" t="s">
        <v>32</v>
      </c>
      <c r="B35" s="1"/>
      <c r="C35" s="1"/>
      <c r="D35" s="1"/>
      <c r="E35" s="1"/>
      <c r="F35" s="1"/>
    </row>
    <row r="36" spans="1:9" x14ac:dyDescent="0.2">
      <c r="A36" s="1" t="s">
        <v>20</v>
      </c>
      <c r="B36" s="1"/>
      <c r="C36" s="1"/>
      <c r="D36" s="1"/>
      <c r="E36" s="1"/>
      <c r="F36" s="1"/>
    </row>
    <row r="37" spans="1:9" x14ac:dyDescent="0.2">
      <c r="A37" s="1"/>
      <c r="B37" s="35">
        <v>2009</v>
      </c>
      <c r="C37" s="35">
        <v>2010</v>
      </c>
      <c r="D37" s="35">
        <v>2011</v>
      </c>
      <c r="E37" s="35">
        <v>2012</v>
      </c>
      <c r="F37" s="35">
        <v>2013</v>
      </c>
      <c r="G37" s="35">
        <v>2014</v>
      </c>
      <c r="H37" s="35">
        <v>2015</v>
      </c>
      <c r="I37" s="35">
        <v>2016</v>
      </c>
    </row>
    <row r="38" spans="1:9" x14ac:dyDescent="0.2">
      <c r="A38" s="1" t="s">
        <v>21</v>
      </c>
      <c r="B38" s="1">
        <v>11.6</v>
      </c>
      <c r="C38" s="1">
        <v>10.9</v>
      </c>
      <c r="D38" s="1">
        <v>12.19028522953872</v>
      </c>
      <c r="E38" s="1">
        <v>9.562958893162179</v>
      </c>
      <c r="F38" s="1">
        <v>10.136664387321705</v>
      </c>
      <c r="G38" s="1">
        <v>8.9</v>
      </c>
      <c r="H38" s="1">
        <v>8.5</v>
      </c>
      <c r="I38" s="1">
        <v>8.1</v>
      </c>
    </row>
    <row r="39" spans="1:9" x14ac:dyDescent="0.2">
      <c r="A39" s="1" t="s">
        <v>22</v>
      </c>
      <c r="B39" s="1">
        <v>29.9</v>
      </c>
      <c r="C39" s="1">
        <v>43.8</v>
      </c>
      <c r="D39" s="1">
        <v>45.030792451167251</v>
      </c>
      <c r="E39" s="1">
        <v>40.583387443184655</v>
      </c>
      <c r="F39" s="1">
        <v>35.28811241344107</v>
      </c>
      <c r="G39" s="1">
        <v>36</v>
      </c>
      <c r="H39" s="1">
        <v>37.4</v>
      </c>
      <c r="I39" s="1">
        <v>37.200000000000003</v>
      </c>
    </row>
    <row r="40" spans="1:9" x14ac:dyDescent="0.2">
      <c r="A40" s="1" t="s">
        <v>18</v>
      </c>
      <c r="B40" s="1">
        <v>6.3</v>
      </c>
      <c r="C40" s="1">
        <v>4.5</v>
      </c>
      <c r="D40" s="1">
        <v>4.2547565798896096</v>
      </c>
      <c r="E40" s="1">
        <v>3.8389690824634135</v>
      </c>
      <c r="F40" s="1">
        <v>3.5692615885429206</v>
      </c>
      <c r="G40" s="10">
        <v>5.5</v>
      </c>
      <c r="H40" s="1">
        <v>3.4</v>
      </c>
      <c r="I40" s="1">
        <v>3.4</v>
      </c>
    </row>
    <row r="41" spans="1:9" x14ac:dyDescent="0.2">
      <c r="A41" s="1" t="s">
        <v>23</v>
      </c>
      <c r="B41" s="1">
        <v>52.2</v>
      </c>
      <c r="C41" s="1">
        <v>40.799999999999997</v>
      </c>
      <c r="D41" s="1">
        <v>38.524165739404424</v>
      </c>
      <c r="E41" s="1">
        <v>46.014684581189755</v>
      </c>
      <c r="F41" s="1">
        <v>51.005961610694293</v>
      </c>
      <c r="G41" s="10">
        <v>49.6</v>
      </c>
      <c r="H41" s="1">
        <v>50.7</v>
      </c>
      <c r="I41" s="1">
        <v>51.3</v>
      </c>
    </row>
    <row r="42" spans="1:9" x14ac:dyDescent="0.2">
      <c r="E42" s="10"/>
      <c r="F42" s="10"/>
      <c r="G42" s="10"/>
    </row>
    <row r="69" spans="1:11" ht="15" x14ac:dyDescent="0.2">
      <c r="A69" s="20" t="s">
        <v>29</v>
      </c>
    </row>
    <row r="70" spans="1:11" x14ac:dyDescent="0.2">
      <c r="A70" s="13" t="s">
        <v>30</v>
      </c>
    </row>
    <row r="71" spans="1:11" ht="15" x14ac:dyDescent="0.2">
      <c r="A71" s="21"/>
      <c r="B71" s="22" t="s">
        <v>31</v>
      </c>
    </row>
    <row r="72" spans="1:11" x14ac:dyDescent="0.2">
      <c r="A72" s="23"/>
      <c r="B72" s="24">
        <v>2003</v>
      </c>
      <c r="C72" s="24">
        <v>2004</v>
      </c>
      <c r="D72" s="24">
        <v>2005</v>
      </c>
      <c r="E72" s="24">
        <v>2006</v>
      </c>
      <c r="F72" s="24">
        <v>2007</v>
      </c>
      <c r="G72" s="24">
        <v>2008</v>
      </c>
      <c r="H72" s="25">
        <v>2009</v>
      </c>
      <c r="I72" s="25">
        <v>2010</v>
      </c>
      <c r="J72" s="25">
        <v>2011</v>
      </c>
      <c r="K72" s="10">
        <v>2012</v>
      </c>
    </row>
    <row r="73" spans="1:11" x14ac:dyDescent="0.2">
      <c r="A73" s="26" t="s">
        <v>28</v>
      </c>
      <c r="B73" s="27">
        <v>100</v>
      </c>
      <c r="C73" s="27">
        <v>100</v>
      </c>
      <c r="D73" s="27">
        <v>100</v>
      </c>
      <c r="E73" s="27">
        <v>100</v>
      </c>
      <c r="F73" s="27">
        <v>100</v>
      </c>
      <c r="G73" s="27">
        <v>100</v>
      </c>
      <c r="H73" s="28">
        <v>100</v>
      </c>
      <c r="I73" s="28">
        <v>100</v>
      </c>
      <c r="J73" s="28">
        <v>100</v>
      </c>
      <c r="K73" s="10">
        <v>100</v>
      </c>
    </row>
    <row r="74" spans="1:11" x14ac:dyDescent="0.2">
      <c r="A74" s="26" t="s">
        <v>24</v>
      </c>
      <c r="B74" s="27">
        <v>31</v>
      </c>
      <c r="C74" s="27">
        <v>34</v>
      </c>
      <c r="D74" s="27">
        <v>35</v>
      </c>
      <c r="E74" s="27">
        <v>38</v>
      </c>
      <c r="F74" s="27">
        <v>42</v>
      </c>
      <c r="G74" s="27">
        <v>48</v>
      </c>
      <c r="H74" s="28">
        <v>50</v>
      </c>
      <c r="I74" s="29">
        <v>50</v>
      </c>
      <c r="J74" s="29">
        <v>50</v>
      </c>
      <c r="K74" s="10">
        <v>51</v>
      </c>
    </row>
    <row r="75" spans="1:11" x14ac:dyDescent="0.2">
      <c r="A75" s="30"/>
      <c r="B75" s="31"/>
      <c r="C75" s="31"/>
      <c r="D75" s="31"/>
      <c r="E75" s="31"/>
      <c r="F75" s="31"/>
      <c r="G75" s="31"/>
    </row>
  </sheetData>
  <mergeCells count="1">
    <mergeCell ref="A5:D5"/>
  </mergeCells>
  <phoneticPr fontId="1" type="noConversion"/>
  <pageMargins left="0.7" right="0.7" top="0.41" bottom="0.36" header="0.3" footer="0.2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VAB,PIB actualizat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PC</dc:creator>
  <cp:lastModifiedBy>User</cp:lastModifiedBy>
  <cp:lastPrinted>2021-11-19T06:32:49Z</cp:lastPrinted>
  <dcterms:created xsi:type="dcterms:W3CDTF">1996-10-14T23:33:28Z</dcterms:created>
  <dcterms:modified xsi:type="dcterms:W3CDTF">2022-11-18T10:59:26Z</dcterms:modified>
</cp:coreProperties>
</file>